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945"/>
  </bookViews>
  <sheets>
    <sheet name="Nom. Personal Seg. Feb 2023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0">'Nom. Personal Seg. Feb 2023'!$A$1:$O$128</definedName>
    <definedName name="_xlnm.Print_Area" localSheetId="3">'Nomina Pension Junio '!$A$1:$P$41</definedName>
    <definedName name="_xlnm.Print_Area" localSheetId="2">'Nomina Temporal Junio '!$B$1:$R$88</definedName>
    <definedName name="_xlnm.Database">Table1[#All]</definedName>
    <definedName name="_xlnm.Print_Titles" localSheetId="0">'Nom. Personal Seg. Feb 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3" i="11" l="1"/>
  <c r="K113" i="11"/>
  <c r="G113" i="11"/>
  <c r="I100" i="11"/>
  <c r="O100" i="11" s="1"/>
  <c r="N102" i="11" l="1"/>
  <c r="O102" i="11" s="1"/>
  <c r="I110" i="11" l="1"/>
  <c r="O110" i="11" s="1"/>
  <c r="I112" i="11"/>
  <c r="O112" i="11" s="1"/>
  <c r="I111" i="11" l="1"/>
  <c r="O111" i="11" s="1"/>
  <c r="N109" i="11"/>
  <c r="O109" i="11"/>
  <c r="O105" i="11"/>
  <c r="O103" i="11"/>
  <c r="O104" i="11"/>
  <c r="O106" i="11"/>
  <c r="O107" i="11"/>
  <c r="O108" i="11"/>
  <c r="O97" i="11"/>
  <c r="N60" i="11"/>
  <c r="I98" i="11"/>
  <c r="O98" i="11" s="1"/>
  <c r="I99" i="11"/>
  <c r="O99" i="11" s="1"/>
  <c r="O60" i="11" l="1"/>
  <c r="O113" i="11" s="1"/>
  <c r="N113" i="11"/>
  <c r="I60" i="11"/>
  <c r="I97" i="11"/>
  <c r="I103" i="11"/>
  <c r="I104" i="11"/>
  <c r="I106" i="11"/>
  <c r="I107" i="11"/>
  <c r="I108" i="11"/>
  <c r="I109" i="11"/>
  <c r="I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3" i="18" l="1"/>
  <c r="P3" i="18" s="1"/>
  <c r="O4" i="18"/>
  <c r="P4" i="18" s="1"/>
  <c r="O87" i="18"/>
  <c r="P87" i="18" s="1"/>
  <c r="O88" i="18"/>
  <c r="P88" i="18" s="1"/>
  <c r="O89" i="18"/>
  <c r="P89" i="18" s="1"/>
  <c r="O90" i="18"/>
  <c r="P90" i="18" s="1"/>
  <c r="O91" i="18"/>
  <c r="P91" i="18" s="1"/>
  <c r="O92" i="18"/>
  <c r="P92" i="18" s="1"/>
  <c r="O93" i="18"/>
  <c r="P93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<sst xmlns="http://schemas.openxmlformats.org/spreadsheetml/2006/main" count="2107" uniqueCount="532">
  <si>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</si>
  <si>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</si>
  <si>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</si>
  <si>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</si>
  <si>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</si>
  <si>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</si>
  <si>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</si>
  <si>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</si>
  <si>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</si>
  <si>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</si>
  <si>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</si>
  <si>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</si>
  <si>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</si>
  <si>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</si>
  <si>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</si>
  <si>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</si>
  <si>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</si>
  <si>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</si>
  <si>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</si>
  <si>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</si>
  <si>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</si>
  <si>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</si>
  <si>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</si>
  <si>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</si>
  <si>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</si>
  <si>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</si>
  <si>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</si>
  <si>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</si>
  <si>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</si>
  <si>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</si>
  <si>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</si>
  <si>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</si>
  <si>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</si>
  <si>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</si>
  <si>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</si>
  <si>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</si>
  <si>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</si>
  <si>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</si>
  <si>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</si>
  <si>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</si>
  <si>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</si>
  <si>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</si>
  <si>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</si>
  <si>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</si>
  <si>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</si>
  <si>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</si>
  <si>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</si>
  <si>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</si>
  <si>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</si>
  <si>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</si>
  <si>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</si>
  <si>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</si>
  <si>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</si>
  <si>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</si>
  <si>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</si>
  <si>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</si>
  <si>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</si>
  <si>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</si>
  <si>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</si>
  <si>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</si>
  <si>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</si>
  <si>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</si>
  <si>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</si>
  <si>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</si>
  <si>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</si>
  <si>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</si>
  <si>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</si>
  <si>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</si>
  <si>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</si>
  <si>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</si>
  <si>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</si>
  <si>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</si>
  <si>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</si>
  <si>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</si>
  <si>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</si>
  <si>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</si>
  <si>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</si>
  <si>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</si>
  <si>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</si>
  <si>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</si>
  <si>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</si>
  <si>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</si>
  <si>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</si>
  <si>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</si>
  <si>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</si>
  <si>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</si>
  <si>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</si>
  <si>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</si>
  <si>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</si>
  <si>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</si>
  <si>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</si>
  <si>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</si>
  <si>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</si>
  <si>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</si>
  <si>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</si>
  <si>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</si>
  <si>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</si>
  <si>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</si>
  <si>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</si>
  <si>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</si>
  <si>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</si>
  <si>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</si>
  <si>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</si>
  <si>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</si>
  <si>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</si>
  <si>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</si>
  <si>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</si>
  <si>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</si>
  <si>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</si>
  <si>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</si>
  <si>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</si>
  <si>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</si>
  <si>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</si>
  <si>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</si>
  <si>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</si>
  <si>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</si>
  <si>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</si>
  <si>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</si>
  <si>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</si>
  <si>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</si>
  <si>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</si>
  <si>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</si>
  <si>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</si>
  <si>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</si>
  <si>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</si>
  <si>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</si>
  <si>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</si>
  <si>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</si>
  <si>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</si>
  <si>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</si>
  <si>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</si>
  <si>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</si>
  <si>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</si>
  <si>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</si>
  <si>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</si>
  <si>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</si>
  <si>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</si>
  <si>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</si>
  <si>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</si>
  <si>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</si>
  <si>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</si>
  <si>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</si>
  <si>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</si>
  <si>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</si>
  <si>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</si>
  <si>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</si>
  <si>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</si>
  <si>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</si>
  <si>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</si>
  <si>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</si>
  <si>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</si>
  <si>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</si>
  <si>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</si>
  <si>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</si>
  <si>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</si>
  <si>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</si>
  <si>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</si>
  <si>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</si>
  <si>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</si>
  <si>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</si>
  <si>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</si>
  <si>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</si>
  <si>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</si>
  <si>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</si>
  <si>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</si>
  <si>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</si>
  <si>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</si>
  <si>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</si>
  <si>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</si>
  <si>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</si>
  <si>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</si>
  <si>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</si>
  <si>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</si>
  <si>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</si>
  <si>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</si>
  <si>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</si>
  <si>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</si>
  <si>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</si>
  <si>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</si>
  <si>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</si>
  <si>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</si>
  <si>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</si>
  <si>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</si>
  <si>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</si>
  <si>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</si>
  <si>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</si>
  <si>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</si>
  <si>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</si>
  <si>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</si>
  <si>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</si>
  <si>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</si>
  <si>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</si>
  <si>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</si>
  <si>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</si>
  <si>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</si>
  <si>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</si>
  <si>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</si>
  <si>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</si>
  <si>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</si>
  <si>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</si>
  <si>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</si>
  <si>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</si>
  <si>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</si>
  <si>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</si>
  <si>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</si>
  <si>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</si>
  <si>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</si>
  <si>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</si>
  <si>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</si>
  <si>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</si>
  <si>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</si>
  <si>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</si>
  <si>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</si>
  <si>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</si>
  <si>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</si>
  <si>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</si>
  <si>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</si>
  <si>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</si>
  <si>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</si>
  <si>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</si>
  <si>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</si>
  <si>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</si>
  <si>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</si>
  <si>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</si>
  <si>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</si>
  <si>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</si>
  <si>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</si>
  <si>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</si>
  <si>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</si>
  <si>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</si>
  <si>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</si>
  <si>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</si>
  <si>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</si>
  <si>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</si>
  <si>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</si>
  <si>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</si>
  <si>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</si>
  <si>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</si>
  <si>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</si>
  <si>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</si>
  <si>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</si>
  <si>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</si>
  <si>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</si>
  <si>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</si>
  <si>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</si>
  <si>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</si>
  <si>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</si>
  <si>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</si>
  <si>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</si>
  <si>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</si>
  <si>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</si>
  <si>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</si>
  <si>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</si>
  <si>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</si>
  <si>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</si>
  <si>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</si>
  <si>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</si>
  <si>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</si>
  <si>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</si>
  <si>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</si>
  <si>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</si>
  <si>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</si>
  <si>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</si>
  <si>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</si>
  <si>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</si>
  <si>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</si>
  <si>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</si>
  <si>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</si>
  <si>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</si>
  <si>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</si>
  <si>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</si>
  <si>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</si>
  <si>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</si>
  <si>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</si>
  <si>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</si>
  <si>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</si>
  <si>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</si>
  <si>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</si>
  <si>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</si>
  <si>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</si>
  <si>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</si>
  <si>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</si>
  <si>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</si>
  <si>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</si>
  <si>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</si>
  <si>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</si>
  <si>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</si>
  <si>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</si>
  <si>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</si>
  <si>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</si>
  <si>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</si>
  <si>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</si>
  <si>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</si>
  <si>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</si>
  <si>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</si>
  <si>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</si>
  <si>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</si>
  <si>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</si>
  <si>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</si>
  <si>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</si>
  <si>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</si>
  <si>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</si>
  <si>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</si>
  <si>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</si>
  <si>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</si>
  <si>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</si>
  <si>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</si>
  <si>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</si>
  <si>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</si>
  <si>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</si>
  <si>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</si>
  <si>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</si>
  <si>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</si>
  <si>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</si>
  <si>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</si>
  <si>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</si>
  <si>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</si>
  <si>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</si>
  <si>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</si>
  <si>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</si>
  <si>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</si>
  <si>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</si>
  <si>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</si>
  <si>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</si>
  <si>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</si>
  <si>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</si>
  <si>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</si>
  <si>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</si>
  <si>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</si>
  <si>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</si>
  <si>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</si>
  <si>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</si>
  <si>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</si>
  <si>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</si>
  <si>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</si>
  <si>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</si>
  <si>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</si>
  <si>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</si>
  <si>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</si>
  <si>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</si>
  <si>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</si>
  <si>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</si>
  <si>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</si>
  <si>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</si>
  <si>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</si>
  <si>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</si>
  <si>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</si>
  <si>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</si>
  <si>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</si>
  <si>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</si>
  <si>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</si>
  <si>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</si>
  <si>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</si>
  <si>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</si>
  <si>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</si>
  <si>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</si>
  <si>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</si>
  <si>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</si>
  <si>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</si>
  <si>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</si>
  <si>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</si>
  <si>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</si>
  <si>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</si>
  <si>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</si>
  <si>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</si>
  <si>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</si>
  <si>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</si>
  <si>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</si>
  <si>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</si>
  <si>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</si>
  <si>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</si>
  <si>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</si>
  <si>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</si>
  <si>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</si>
  <si>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</si>
  <si>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</si>
  <si>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</si>
  <si>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</si>
  <si>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</si>
  <si>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</si>
  <si>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</si>
  <si>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</si>
  <si>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</si>
  <si>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</si>
  <si>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</si>
  <si>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</si>
  <si>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</si>
  <si>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</si>
  <si>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</si>
  <si>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</si>
  <si>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</si>
  <si>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</si>
  <si>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</si>
  <si>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</si>
  <si>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</si>
  <si>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</si>
  <si>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</si>
  <si>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</si>
  <si>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</si>
  <si>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</si>
  <si>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</si>
  <si>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</si>
  <si>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</si>
  <si>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</si>
  <si>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</si>
  <si>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</si>
  <si>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</si>
  <si>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</si>
  <si>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</si>
  <si>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</si>
  <si>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</si>
  <si>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</si>
  <si>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</si>
  <si>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</si>
  <si>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</si>
  <si>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</si>
  <si>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</si>
  <si>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</si>
  <si>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</si>
  <si>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</si>
  <si>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</si>
  <si>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</si>
  <si>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</si>
  <si>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</si>
  <si>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</si>
  <si>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</si>
  <si>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</si>
  <si>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</si>
  <si>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</si>
  <si>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MIEMBRO/SEGURIDAD</t>
  </si>
  <si>
    <t>ANTONIO BELTRAN</t>
  </si>
  <si>
    <t>TRASNPORTACION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</si>
  <si>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</si>
  <si>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</si>
  <si>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</si>
  <si>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</si>
  <si>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</si>
  <si>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</si>
  <si>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</si>
  <si>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</si>
  <si>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</si>
  <si>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</si>
  <si>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</si>
  <si>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</si>
  <si>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</si>
  <si>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</si>
  <si>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</si>
  <si>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</si>
  <si>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</si>
  <si>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</si>
  <si>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</si>
  <si>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</si>
  <si>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</si>
  <si>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</si>
  <si>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</si>
  <si>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</si>
  <si>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</si>
  <si>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</si>
  <si>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</si>
  <si>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</si>
  <si>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</si>
  <si>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</si>
  <si>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</si>
  <si>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</si>
  <si>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</si>
  <si>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</si>
  <si>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</si>
  <si>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</si>
  <si>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</si>
  <si>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</si>
  <si>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</si>
  <si>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</si>
  <si>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</si>
  <si>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</si>
  <si>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</si>
  <si>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</si>
  <si>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</si>
  <si>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</si>
  <si>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</si>
  <si>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</si>
  <si>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</si>
  <si>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</si>
  <si>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</si>
  <si>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</si>
  <si>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</si>
  <si>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</si>
  <si>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</si>
  <si>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</si>
  <si>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</si>
  <si>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</si>
  <si>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</si>
  <si>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</si>
  <si>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</si>
  <si>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</si>
  <si>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t>JUNIOR JIMENEZ</t>
  </si>
  <si>
    <t>VIGILANTE</t>
  </si>
  <si>
    <t>ROBELIMBER DOMINGUEZ JIMENEZ</t>
  </si>
  <si>
    <r>
      <t>Correspondiente al mes de Febrero</t>
    </r>
    <r>
      <rPr>
        <sz val="14"/>
        <color theme="1" tint="4.9989318521683403E-2"/>
        <rFont val="Segoe UI Historic"/>
        <family val="2"/>
      </rPr>
      <t xml:space="preserve"> del año 2023</t>
    </r>
  </si>
  <si>
    <t>RICHARD ARCENIO RODRIGUEZ ABREU</t>
  </si>
  <si>
    <t>MINISTERIO DE TRABAJO</t>
  </si>
  <si>
    <t>OSVALDO MONTERO DE OLEO</t>
  </si>
  <si>
    <t>0</t>
  </si>
  <si>
    <t>MOISES DAVID MARTINEZ ALCANTARA</t>
  </si>
  <si>
    <t>NIESER PLATA PEÑA</t>
  </si>
  <si>
    <t>AGENCIA LOCAL BAVARO</t>
  </si>
  <si>
    <t>JORGE LUIS DE LA CRUZ MARTINEZ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</si>
  <si>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</si>
  <si>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</si>
  <si>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</si>
  <si>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</si>
  <si>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</si>
  <si>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</si>
  <si>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</si>
  <si>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</si>
  <si>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</si>
  <si>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</si>
  <si>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</si>
  <si>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>ANGEL GABRIEL PEREZ AQUINO</t>
  </si>
  <si>
    <t xml:space="preserve">LEONEL MONTERO VICENTE </t>
  </si>
  <si>
    <t>OFICINA TERRITORIAL DE EMPLEO UASD</t>
  </si>
  <si>
    <t>CUENTA PRESUPUESTARIA</t>
  </si>
  <si>
    <t>2.1.2.2.05</t>
  </si>
  <si>
    <t xml:space="preserve">COORDINADOR </t>
  </si>
  <si>
    <t>SEGURIDAD</t>
  </si>
  <si>
    <t xml:space="preserve">SUPERVISOR </t>
  </si>
  <si>
    <t>SUPERVISOR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</si>
  <si>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</si>
  <si>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</si>
  <si>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</si>
  <si>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</si>
  <si>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RD$1,512.45 por cada dependiente adicional registrado.</t>
  </si>
  <si>
    <r>
      <t xml:space="preserve">Nómina </t>
    </r>
    <r>
      <rPr>
        <u/>
        <sz val="14"/>
        <rFont val="Segoe UI Historic"/>
        <family val="2"/>
      </rPr>
      <t>Personal de</t>
    </r>
    <r>
      <rPr>
        <b/>
        <u/>
        <sz val="14"/>
        <rFont val="Segoe UI Historic"/>
        <family val="2"/>
      </rPr>
      <t xml:space="preserve"> Seguridad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</si>
</sst>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u/>
      <sz val="14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 wrapText="1"/>
    </xf>
    <xf numFmtId="4" fontId="0" fillId="2" borderId="15" xfId="0" applyNumberForma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43" fontId="24" fillId="3" borderId="0" xfId="0" applyNumberFormat="1" applyFont="1" applyFill="1" applyAlignment="1">
      <alignment vertical="center"/>
    </xf>
    <xf numFmtId="4" fontId="24" fillId="3" borderId="0" xfId="0" applyNumberFormat="1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43" fontId="26" fillId="0" borderId="0" xfId="1" applyFont="1" applyBorder="1" applyAlignment="1">
      <alignment horizontal="center" vertical="center"/>
    </xf>
    <xf numFmtId="43" fontId="25" fillId="3" borderId="0" xfId="1" applyFont="1" applyFill="1" applyBorder="1" applyAlignment="1">
      <alignment horizontal="center" vertical="center"/>
    </xf>
    <xf numFmtId="4" fontId="25" fillId="3" borderId="0" xfId="0" applyNumberFormat="1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/>
    <xf numFmtId="0" fontId="28" fillId="0" borderId="0" xfId="0" applyFont="1"/>
    <xf numFmtId="43" fontId="24" fillId="3" borderId="0" xfId="0" applyNumberFormat="1" applyFont="1" applyFill="1" applyAlignment="1">
      <alignment horizontal="center" vertical="center"/>
    </xf>
    <xf numFmtId="4" fontId="24" fillId="3" borderId="0" xfId="0" applyNumberFormat="1" applyFont="1" applyFill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43" fontId="31" fillId="0" borderId="0" xfId="1" applyFont="1" applyBorder="1" applyAlignment="1">
      <alignment horizontal="center" vertical="center"/>
    </xf>
    <xf numFmtId="43" fontId="18" fillId="3" borderId="0" xfId="1" applyFont="1" applyFill="1" applyBorder="1" applyAlignment="1">
      <alignment vertical="center"/>
    </xf>
    <xf numFmtId="4" fontId="18" fillId="3" borderId="0" xfId="0" applyNumberFormat="1" applyFont="1" applyFill="1" applyAlignment="1">
      <alignment vertical="center"/>
    </xf>
    <xf numFmtId="4" fontId="18" fillId="3" borderId="0" xfId="0" applyNumberFormat="1" applyFont="1" applyFill="1" applyAlignment="1">
      <alignment horizontal="right" vertical="center"/>
    </xf>
    <xf numFmtId="4" fontId="24" fillId="3" borderId="0" xfId="0" applyNumberFormat="1" applyFont="1" applyFill="1" applyAlignment="1">
      <alignment horizontal="right" vertical="center"/>
    </xf>
    <xf numFmtId="4" fontId="25" fillId="3" borderId="0" xfId="0" applyNumberFormat="1" applyFont="1" applyFill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vertical="center"/>
    </xf>
    <xf numFmtId="43" fontId="17" fillId="0" borderId="0" xfId="0" applyNumberFormat="1" applyFont="1" applyAlignment="1">
      <alignment vertical="center"/>
    </xf>
    <xf numFmtId="43" fontId="17" fillId="3" borderId="0" xfId="0" applyNumberFormat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30" fillId="0" borderId="0" xfId="0" applyFont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ill="1" applyAlignment="1">
      <alignment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8" borderId="0" xfId="0" applyFill="1" applyAlignment="1">
      <alignment wrapText="1"/>
    </xf>
    <xf numFmtId="0" fontId="33" fillId="3" borderId="0" xfId="0" applyFont="1" applyFill="1" applyAlignment="1">
      <alignment wrapText="1"/>
    </xf>
    <xf numFmtId="0" fontId="0" fillId="3" borderId="1" xfId="0" applyFill="1" applyBorder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0" fillId="9" borderId="0" xfId="0" applyFill="1"/>
    <xf numFmtId="0" fontId="5" fillId="9" borderId="0" xfId="0" applyFont="1" applyFill="1" applyAlignment="1">
      <alignment wrapText="1"/>
    </xf>
    <xf numFmtId="4" fontId="0" fillId="3" borderId="1" xfId="0" applyNumberForma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7" borderId="0" xfId="0" applyFont="1" applyFill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43" fontId="34" fillId="3" borderId="1" xfId="1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right" wrapText="1"/>
    </xf>
    <xf numFmtId="0" fontId="32" fillId="3" borderId="0" xfId="0" applyFont="1" applyFill="1" applyAlignment="1">
      <alignment horizontal="right"/>
    </xf>
    <xf numFmtId="0" fontId="32" fillId="3" borderId="0" xfId="0" applyFont="1" applyFill="1"/>
    <xf numFmtId="0" fontId="32" fillId="3" borderId="0" xfId="0" applyFont="1" applyFill="1" applyAlignment="1">
      <alignment horizontal="center"/>
    </xf>
    <xf numFmtId="0" fontId="32" fillId="0" borderId="1" xfId="0" applyFont="1" applyBorder="1" applyAlignment="1">
      <alignment horizontal="right" wrapText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3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5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0" fillId="0" borderId="0" xfId="0"/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1607344</xdr:colOff>
      <xdr:row>0</xdr:row>
      <xdr:rowOff>35719</xdr:rowOff>
    </xdr:from>
    <xdr:to>
      <xdr:col>6</xdr:col>
      <xdr:colOff>34314</xdr:colOff>
      <xdr:row>2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5157" y="35719"/>
          <a:ext cx="2546292" cy="1345406"/>
        </a:xfrm>
        <a:prstGeom prst="rect">
          <a:avLst/>
        </a:prstGeom>
      </xdr:spPr>
    </xdr:pic>
    <xdr:clientData/>
  </xdr:twoCellAnchor>
  <xdr:twoCellAnchor editAs="oneCell">
    <xdr:from>
      <xdr:col>9</xdr:col>
      <xdr:colOff>607633</xdr:colOff>
      <xdr:row>123</xdr:row>
      <xdr:rowOff>233589</xdr:rowOff>
    </xdr:from>
    <xdr:to>
      <xdr:col>13</xdr:col>
      <xdr:colOff>185055</xdr:colOff>
      <xdr:row>126</xdr:row>
      <xdr:rowOff>190499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740" y="36836803"/>
          <a:ext cx="2168223" cy="773340"/>
        </a:xfrm>
        <a:prstGeom prst="rect">
          <a:avLst/>
        </a:prstGeom>
      </xdr:spPr>
    </xdr:pic>
    <xdr:clientData/>
  </xdr:twoCellAnchor>
  <xdr:twoCellAnchor editAs="oneCell">
    <xdr:from>
      <xdr:col>0</xdr:col>
      <xdr:colOff>346984</xdr:colOff>
      <xdr:row>124</xdr:row>
      <xdr:rowOff>6802</xdr:rowOff>
    </xdr:from>
    <xdr:to>
      <xdr:col>1</xdr:col>
      <xdr:colOff>2039938</xdr:colOff>
      <xdr:row>126</xdr:row>
      <xdr:rowOff>106020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4" y="36882159"/>
          <a:ext cx="2060347" cy="643505"/>
        </a:xfrm>
        <a:prstGeom prst="rect">
          <a:avLst/>
        </a:prstGeom>
      </xdr:spPr>
    </xdr:pic>
    <xdr:clientData/>
  </xdr:twoCellAnchor>
  <xdr:twoCellAnchor editAs="oneCell">
    <xdr:from>
      <xdr:col>3</xdr:col>
      <xdr:colOff>53254</xdr:colOff>
      <xdr:row>124</xdr:row>
      <xdr:rowOff>30123</xdr:rowOff>
    </xdr:from>
    <xdr:to>
      <xdr:col>3</xdr:col>
      <xdr:colOff>2023681</xdr:colOff>
      <xdr:row>126</xdr:row>
      <xdr:rowOff>96003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861" y="36905480"/>
          <a:ext cx="1970427" cy="610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79"/>
  <sheetViews>
    <sheetView tabSelected="1" zoomScale="80" zoomScaleNormal="80" workbookViewId="0">
      <selection activeCell="D17" sqref="D17"/>
    </sheetView>
  </sheetViews>
  <sheetFormatPr baseColWidth="10" defaultColWidth="9.140625" defaultRowHeight="12.75" x14ac:dyDescent="0.2"/>
  <cols>
    <col min="1" max="1" width="5.42578125" style="21" customWidth="1"/>
    <col min="2" max="2" width="41.7109375" style="178" customWidth="1"/>
    <col min="3" max="3" width="33.140625" style="178" customWidth="1"/>
    <col min="4" max="4" width="30.42578125" style="20" customWidth="1"/>
    <col min="5" max="5" width="17.28515625" style="20" customWidth="1"/>
    <col min="6" max="6" width="14.140625" style="20" customWidth="1"/>
    <col min="7" max="7" width="13.5703125" style="142" customWidth="1"/>
    <col min="8" max="8" width="11.7109375" style="141" customWidth="1"/>
    <col min="9" max="9" width="12.42578125" style="142" customWidth="1"/>
    <col min="10" max="10" width="8.140625" style="141" customWidth="1"/>
    <col min="11" max="11" width="9.28515625" style="141" customWidth="1"/>
    <col min="12" max="12" width="6.85546875" style="141" customWidth="1"/>
    <col min="13" max="13" width="13.42578125" style="141" customWidth="1"/>
    <col min="14" max="14" width="14" style="141" customWidth="1"/>
    <col min="15" max="15" width="12.85546875" style="141" customWidth="1"/>
    <col min="16" max="19" width="9.140625" style="15" hidden="1" customWidth="1"/>
    <col min="20" max="20" width="16.85546875" style="15" hidden="1" customWidth="1"/>
    <col min="21" max="21" width="9.140625" style="196" customWidth="1"/>
    <col min="22" max="26" width="9.140625" style="196"/>
    <col min="27" max="28" width="0" style="196" hidden="1" customWidth="1"/>
    <col min="29" max="54" width="0" style="15" hidden="1" customWidth="1"/>
    <col min="55" max="79" width="9.140625" style="15" hidden="1" customWidth="1"/>
    <col min="80" max="80" width="0" style="15" hidden="1" customWidth="1"/>
    <col min="81" max="16384" width="9.140625" style="15"/>
  </cols>
  <sheetData>
    <row r="1" spans="1:28" ht="37.5" customHeight="1" x14ac:dyDescent="0.2"/>
    <row r="2" spans="1:28" ht="37.5" customHeight="1" x14ac:dyDescent="0.2"/>
    <row r="3" spans="1:28" ht="37.5" customHeight="1" x14ac:dyDescent="0.2"/>
    <row r="4" spans="1:28" ht="18" customHeight="1" x14ac:dyDescent="0.2">
      <c r="A4" s="204" t="s">
        <v>531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197"/>
    </row>
    <row r="5" spans="1:28" ht="21.75" customHeight="1" x14ac:dyDescent="0.35">
      <c r="A5" s="205" t="s">
        <v>497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198"/>
    </row>
    <row r="6" spans="1:28" s="165" customFormat="1" ht="31.5" customHeight="1" x14ac:dyDescent="0.2">
      <c r="A6" s="190" t="s">
        <v>382</v>
      </c>
      <c r="B6" s="190" t="s">
        <v>44</v>
      </c>
      <c r="C6" s="190" t="s">
        <v>47</v>
      </c>
      <c r="D6" s="190" t="s">
        <v>45</v>
      </c>
      <c r="E6" s="190" t="s">
        <v>46</v>
      </c>
      <c r="F6" s="190" t="s">
        <v>220</v>
      </c>
      <c r="G6" s="190" t="s">
        <v>79</v>
      </c>
      <c r="H6" s="191" t="s">
        <v>383</v>
      </c>
      <c r="I6" s="191" t="s">
        <v>384</v>
      </c>
      <c r="J6" s="191" t="s">
        <v>2</v>
      </c>
      <c r="K6" s="191" t="s">
        <v>3</v>
      </c>
      <c r="L6" s="191" t="s">
        <v>4</v>
      </c>
      <c r="M6" s="191" t="s">
        <v>385</v>
      </c>
      <c r="N6" s="191" t="s">
        <v>386</v>
      </c>
      <c r="O6" s="191" t="s">
        <v>64</v>
      </c>
      <c r="T6" s="172" t="s">
        <v>520</v>
      </c>
      <c r="U6" s="199"/>
      <c r="V6" s="199"/>
      <c r="W6" s="199"/>
      <c r="X6" s="199"/>
      <c r="Y6" s="199"/>
      <c r="Z6" s="199"/>
      <c r="AA6" s="199"/>
      <c r="AB6" s="199"/>
    </row>
    <row r="7" spans="1:28" s="13" customFormat="1" ht="28.5" customHeight="1" x14ac:dyDescent="0.2">
      <c r="A7" s="167">
        <v>1</v>
      </c>
      <c r="B7" s="179" t="s">
        <v>412</v>
      </c>
      <c r="C7" s="4" t="s">
        <v>499</v>
      </c>
      <c r="D7" s="187" t="s">
        <v>513</v>
      </c>
      <c r="E7" s="187" t="s">
        <v>522</v>
      </c>
      <c r="F7" s="7" t="s">
        <v>222</v>
      </c>
      <c r="G7" s="156">
        <v>80000</v>
      </c>
      <c r="H7" s="3"/>
      <c r="I7" s="156">
        <v>80000</v>
      </c>
      <c r="J7" s="162">
        <v>0</v>
      </c>
      <c r="K7" s="166">
        <v>8582.8700000000008</v>
      </c>
      <c r="L7" s="157">
        <v>0</v>
      </c>
      <c r="M7" s="157">
        <v>0</v>
      </c>
      <c r="N7" s="156">
        <v>8582.8700000000008</v>
      </c>
      <c r="O7" s="156">
        <v>71417.13</v>
      </c>
      <c r="T7" s="177" t="s">
        <v>521</v>
      </c>
      <c r="U7" s="200"/>
      <c r="V7" s="200"/>
      <c r="W7" s="200"/>
      <c r="X7" s="200"/>
      <c r="Y7" s="200"/>
      <c r="Z7" s="200"/>
      <c r="AA7" s="200"/>
      <c r="AB7" s="200"/>
    </row>
    <row r="8" spans="1:28" s="13" customFormat="1" ht="24" customHeight="1" x14ac:dyDescent="0.2">
      <c r="A8" s="167">
        <v>2</v>
      </c>
      <c r="B8" s="180" t="s">
        <v>414</v>
      </c>
      <c r="C8" s="4" t="s">
        <v>499</v>
      </c>
      <c r="D8" s="187" t="s">
        <v>495</v>
      </c>
      <c r="E8" s="187" t="s">
        <v>495</v>
      </c>
      <c r="F8" s="7" t="s">
        <v>222</v>
      </c>
      <c r="G8" s="156">
        <v>16000</v>
      </c>
      <c r="H8" s="3"/>
      <c r="I8" s="156">
        <v>16000</v>
      </c>
      <c r="J8" s="162"/>
      <c r="K8" s="162">
        <v>0</v>
      </c>
      <c r="L8" s="157">
        <v>0</v>
      </c>
      <c r="M8" s="156">
        <v>7468.58</v>
      </c>
      <c r="N8" s="156">
        <v>7468.58</v>
      </c>
      <c r="O8" s="156">
        <v>8531.42</v>
      </c>
      <c r="T8" s="173" t="s">
        <v>521</v>
      </c>
      <c r="U8" s="200"/>
      <c r="V8" s="200"/>
      <c r="W8" s="200"/>
      <c r="X8" s="200"/>
      <c r="Y8" s="200"/>
      <c r="Z8" s="200"/>
      <c r="AA8" s="200"/>
      <c r="AB8" s="200"/>
    </row>
    <row r="9" spans="1:28" s="13" customFormat="1" ht="24" customHeight="1" x14ac:dyDescent="0.2">
      <c r="A9" s="167">
        <v>3</v>
      </c>
      <c r="B9" s="180" t="s">
        <v>417</v>
      </c>
      <c r="C9" s="4" t="s">
        <v>499</v>
      </c>
      <c r="D9" s="187" t="s">
        <v>495</v>
      </c>
      <c r="E9" s="187" t="s">
        <v>495</v>
      </c>
      <c r="F9" s="7" t="s">
        <v>222</v>
      </c>
      <c r="G9" s="156">
        <v>22000</v>
      </c>
      <c r="H9" s="3"/>
      <c r="I9" s="156">
        <v>22000</v>
      </c>
      <c r="J9" s="162"/>
      <c r="K9" s="162">
        <v>0</v>
      </c>
      <c r="L9" s="157">
        <v>0</v>
      </c>
      <c r="M9" s="157">
        <v>0</v>
      </c>
      <c r="N9" s="157">
        <v>0</v>
      </c>
      <c r="O9" s="156">
        <v>22000</v>
      </c>
      <c r="T9" s="173" t="s">
        <v>521</v>
      </c>
      <c r="U9" s="200"/>
      <c r="V9" s="200"/>
      <c r="W9" s="200"/>
      <c r="X9" s="200"/>
      <c r="Y9" s="200"/>
      <c r="Z9" s="200"/>
      <c r="AA9" s="200"/>
      <c r="AB9" s="200"/>
    </row>
    <row r="10" spans="1:28" s="13" customFormat="1" ht="24" customHeight="1" x14ac:dyDescent="0.2">
      <c r="A10" s="167">
        <v>4</v>
      </c>
      <c r="B10" s="180" t="s">
        <v>424</v>
      </c>
      <c r="C10" s="4" t="s">
        <v>499</v>
      </c>
      <c r="D10" s="187" t="s">
        <v>495</v>
      </c>
      <c r="E10" s="187" t="s">
        <v>495</v>
      </c>
      <c r="F10" s="7" t="s">
        <v>222</v>
      </c>
      <c r="G10" s="156">
        <v>16000</v>
      </c>
      <c r="H10" s="3"/>
      <c r="I10" s="156">
        <v>16000</v>
      </c>
      <c r="J10" s="162"/>
      <c r="K10" s="162">
        <v>0</v>
      </c>
      <c r="L10" s="157">
        <v>0</v>
      </c>
      <c r="M10" s="156">
        <v>3353.67</v>
      </c>
      <c r="N10" s="156">
        <v>3353.67</v>
      </c>
      <c r="O10" s="156">
        <v>12646.33</v>
      </c>
      <c r="T10" s="173" t="s">
        <v>521</v>
      </c>
      <c r="U10" s="200"/>
      <c r="V10" s="200"/>
      <c r="W10" s="200"/>
      <c r="X10" s="200"/>
      <c r="Y10" s="200"/>
      <c r="Z10" s="200"/>
      <c r="AA10" s="200"/>
      <c r="AB10" s="200"/>
    </row>
    <row r="11" spans="1:28" s="13" customFormat="1" ht="24" customHeight="1" x14ac:dyDescent="0.2">
      <c r="A11" s="167">
        <v>5</v>
      </c>
      <c r="B11" s="180" t="s">
        <v>428</v>
      </c>
      <c r="C11" s="4" t="s">
        <v>499</v>
      </c>
      <c r="D11" s="187" t="s">
        <v>495</v>
      </c>
      <c r="E11" s="187" t="s">
        <v>495</v>
      </c>
      <c r="F11" s="7" t="s">
        <v>222</v>
      </c>
      <c r="G11" s="156">
        <v>12000</v>
      </c>
      <c r="H11" s="3"/>
      <c r="I11" s="156">
        <v>12000</v>
      </c>
      <c r="J11" s="162"/>
      <c r="K11" s="162">
        <v>0</v>
      </c>
      <c r="L11" s="157">
        <v>0</v>
      </c>
      <c r="M11" s="157">
        <v>0</v>
      </c>
      <c r="N11" s="157">
        <v>0</v>
      </c>
      <c r="O11" s="156">
        <v>12000</v>
      </c>
      <c r="T11" s="173" t="s">
        <v>521</v>
      </c>
      <c r="U11" s="200"/>
      <c r="V11" s="200"/>
      <c r="W11" s="200"/>
      <c r="X11" s="200"/>
      <c r="Y11" s="200"/>
      <c r="Z11" s="200"/>
      <c r="AA11" s="200"/>
      <c r="AB11" s="200"/>
    </row>
    <row r="12" spans="1:28" s="13" customFormat="1" ht="24" customHeight="1" x14ac:dyDescent="0.2">
      <c r="A12" s="167">
        <v>6</v>
      </c>
      <c r="B12" s="180" t="s">
        <v>452</v>
      </c>
      <c r="C12" s="4" t="s">
        <v>499</v>
      </c>
      <c r="D12" s="187" t="s">
        <v>495</v>
      </c>
      <c r="E12" s="187" t="s">
        <v>495</v>
      </c>
      <c r="F12" s="7" t="s">
        <v>221</v>
      </c>
      <c r="G12" s="156">
        <v>12000</v>
      </c>
      <c r="H12" s="3"/>
      <c r="I12" s="156">
        <v>12000</v>
      </c>
      <c r="J12" s="162"/>
      <c r="K12" s="162">
        <v>0</v>
      </c>
      <c r="L12" s="157">
        <v>0</v>
      </c>
      <c r="M12" s="157">
        <v>0</v>
      </c>
      <c r="N12" s="157">
        <v>0</v>
      </c>
      <c r="O12" s="156">
        <v>12000</v>
      </c>
      <c r="T12" s="173" t="s">
        <v>521</v>
      </c>
      <c r="U12" s="200"/>
      <c r="V12" s="200"/>
      <c r="W12" s="200"/>
      <c r="X12" s="200"/>
      <c r="Y12" s="200"/>
      <c r="Z12" s="200"/>
      <c r="AA12" s="200"/>
      <c r="AB12" s="200"/>
    </row>
    <row r="13" spans="1:28" s="13" customFormat="1" ht="24" customHeight="1" x14ac:dyDescent="0.2">
      <c r="A13" s="167">
        <v>7</v>
      </c>
      <c r="B13" s="180" t="s">
        <v>393</v>
      </c>
      <c r="C13" s="4" t="s">
        <v>499</v>
      </c>
      <c r="D13" s="187" t="s">
        <v>495</v>
      </c>
      <c r="E13" s="187" t="s">
        <v>495</v>
      </c>
      <c r="F13" s="7" t="s">
        <v>222</v>
      </c>
      <c r="G13" s="156">
        <v>12000</v>
      </c>
      <c r="H13" s="3"/>
      <c r="I13" s="156">
        <v>12000</v>
      </c>
      <c r="J13" s="162"/>
      <c r="K13" s="162">
        <v>0</v>
      </c>
      <c r="L13" s="157">
        <v>0</v>
      </c>
      <c r="M13" s="157">
        <v>0</v>
      </c>
      <c r="N13" s="157">
        <v>0</v>
      </c>
      <c r="O13" s="156">
        <v>12000</v>
      </c>
      <c r="T13" s="173" t="s">
        <v>521</v>
      </c>
      <c r="U13" s="200"/>
      <c r="V13" s="200"/>
      <c r="W13" s="200"/>
      <c r="X13" s="200"/>
      <c r="Y13" s="200"/>
      <c r="Z13" s="200"/>
      <c r="AA13" s="200"/>
      <c r="AB13" s="200"/>
    </row>
    <row r="14" spans="1:28" s="13" customFormat="1" ht="24" customHeight="1" x14ac:dyDescent="0.2">
      <c r="A14" s="167">
        <v>8</v>
      </c>
      <c r="B14" s="180" t="s">
        <v>426</v>
      </c>
      <c r="C14" s="4" t="s">
        <v>499</v>
      </c>
      <c r="D14" s="187" t="s">
        <v>495</v>
      </c>
      <c r="E14" s="187" t="s">
        <v>495</v>
      </c>
      <c r="F14" s="7" t="s">
        <v>222</v>
      </c>
      <c r="G14" s="156">
        <v>12000</v>
      </c>
      <c r="H14" s="3"/>
      <c r="I14" s="156">
        <v>12000</v>
      </c>
      <c r="J14" s="162"/>
      <c r="K14" s="162">
        <v>0</v>
      </c>
      <c r="L14" s="157">
        <v>0</v>
      </c>
      <c r="M14" s="157">
        <v>0</v>
      </c>
      <c r="N14" s="157">
        <v>0</v>
      </c>
      <c r="O14" s="156">
        <v>12000</v>
      </c>
      <c r="T14" s="173" t="s">
        <v>521</v>
      </c>
      <c r="U14" s="200"/>
      <c r="V14" s="200"/>
      <c r="W14" s="200"/>
      <c r="X14" s="200"/>
      <c r="Y14" s="200"/>
      <c r="Z14" s="200"/>
      <c r="AA14" s="200"/>
      <c r="AB14" s="200"/>
    </row>
    <row r="15" spans="1:28" s="13" customFormat="1" ht="24" customHeight="1" x14ac:dyDescent="0.2">
      <c r="A15" s="167">
        <v>9</v>
      </c>
      <c r="B15" s="180" t="s">
        <v>392</v>
      </c>
      <c r="C15" s="4" t="s">
        <v>499</v>
      </c>
      <c r="D15" s="187" t="s">
        <v>495</v>
      </c>
      <c r="E15" s="187" t="s">
        <v>495</v>
      </c>
      <c r="F15" s="7" t="s">
        <v>222</v>
      </c>
      <c r="G15" s="156">
        <v>12000</v>
      </c>
      <c r="H15" s="3"/>
      <c r="I15" s="156">
        <v>12000</v>
      </c>
      <c r="J15" s="162"/>
      <c r="K15" s="162">
        <v>0</v>
      </c>
      <c r="L15" s="157">
        <v>0</v>
      </c>
      <c r="M15" s="157">
        <v>0</v>
      </c>
      <c r="N15" s="157">
        <v>0</v>
      </c>
      <c r="O15" s="156">
        <v>12000</v>
      </c>
      <c r="T15" s="173" t="s">
        <v>521</v>
      </c>
      <c r="U15" s="200"/>
      <c r="V15" s="200"/>
      <c r="W15" s="200"/>
      <c r="X15" s="200"/>
      <c r="Y15" s="200"/>
      <c r="Z15" s="200"/>
      <c r="AA15" s="200"/>
      <c r="AB15" s="200"/>
    </row>
    <row r="16" spans="1:28" s="13" customFormat="1" ht="24" customHeight="1" x14ac:dyDescent="0.2">
      <c r="A16" s="167">
        <v>10</v>
      </c>
      <c r="B16" s="180" t="s">
        <v>432</v>
      </c>
      <c r="C16" s="4" t="s">
        <v>499</v>
      </c>
      <c r="D16" s="187" t="s">
        <v>495</v>
      </c>
      <c r="E16" s="187" t="s">
        <v>495</v>
      </c>
      <c r="F16" s="7" t="s">
        <v>222</v>
      </c>
      <c r="G16" s="156">
        <v>16000</v>
      </c>
      <c r="H16" s="3"/>
      <c r="I16" s="156">
        <v>16000</v>
      </c>
      <c r="J16" s="162"/>
      <c r="K16" s="162">
        <v>0</v>
      </c>
      <c r="L16" s="157">
        <v>0</v>
      </c>
      <c r="M16" s="157">
        <v>0</v>
      </c>
      <c r="N16" s="157">
        <v>0</v>
      </c>
      <c r="O16" s="156">
        <v>16000</v>
      </c>
      <c r="T16" s="173" t="s">
        <v>521</v>
      </c>
      <c r="U16" s="200"/>
      <c r="V16" s="200"/>
      <c r="W16" s="200"/>
      <c r="X16" s="200"/>
      <c r="Y16" s="200"/>
      <c r="Z16" s="200"/>
      <c r="AA16" s="200"/>
      <c r="AB16" s="200"/>
    </row>
    <row r="17" spans="1:28" s="13" customFormat="1" ht="24" customHeight="1" x14ac:dyDescent="0.2">
      <c r="A17" s="167">
        <v>11</v>
      </c>
      <c r="B17" s="180" t="s">
        <v>394</v>
      </c>
      <c r="C17" s="4" t="s">
        <v>499</v>
      </c>
      <c r="D17" s="187" t="s">
        <v>495</v>
      </c>
      <c r="E17" s="187" t="s">
        <v>495</v>
      </c>
      <c r="F17" s="7" t="s">
        <v>222</v>
      </c>
      <c r="G17" s="156">
        <v>12000</v>
      </c>
      <c r="H17" s="3"/>
      <c r="I17" s="156">
        <v>12000</v>
      </c>
      <c r="J17" s="162"/>
      <c r="K17" s="162">
        <v>0</v>
      </c>
      <c r="L17" s="157">
        <v>0</v>
      </c>
      <c r="M17" s="157">
        <v>0</v>
      </c>
      <c r="N17" s="157">
        <v>0</v>
      </c>
      <c r="O17" s="156">
        <v>12000</v>
      </c>
      <c r="T17" s="173" t="s">
        <v>521</v>
      </c>
      <c r="U17" s="200"/>
      <c r="V17" s="200"/>
      <c r="W17" s="200"/>
      <c r="X17" s="200"/>
      <c r="Y17" s="200"/>
      <c r="Z17" s="200"/>
      <c r="AA17" s="200"/>
      <c r="AB17" s="200"/>
    </row>
    <row r="18" spans="1:28" s="13" customFormat="1" ht="24" customHeight="1" x14ac:dyDescent="0.2">
      <c r="A18" s="167">
        <v>12</v>
      </c>
      <c r="B18" s="180" t="s">
        <v>440</v>
      </c>
      <c r="C18" s="4" t="s">
        <v>499</v>
      </c>
      <c r="D18" s="187" t="s">
        <v>495</v>
      </c>
      <c r="E18" s="187" t="s">
        <v>495</v>
      </c>
      <c r="F18" s="7" t="s">
        <v>221</v>
      </c>
      <c r="G18" s="156">
        <v>16000</v>
      </c>
      <c r="H18" s="3"/>
      <c r="I18" s="156">
        <v>16000</v>
      </c>
      <c r="J18" s="162"/>
      <c r="K18" s="162">
        <v>0</v>
      </c>
      <c r="L18" s="157">
        <v>0</v>
      </c>
      <c r="M18" s="157">
        <v>0</v>
      </c>
      <c r="N18" s="157">
        <v>0</v>
      </c>
      <c r="O18" s="156">
        <v>16000</v>
      </c>
      <c r="T18" s="173" t="s">
        <v>521</v>
      </c>
      <c r="U18" s="200"/>
      <c r="V18" s="200"/>
      <c r="W18" s="200"/>
      <c r="X18" s="200"/>
      <c r="Y18" s="200"/>
      <c r="Z18" s="200"/>
      <c r="AA18" s="200"/>
      <c r="AB18" s="200"/>
    </row>
    <row r="19" spans="1:28" s="13" customFormat="1" ht="24" customHeight="1" x14ac:dyDescent="0.2">
      <c r="A19" s="167">
        <v>13</v>
      </c>
      <c r="B19" s="180" t="s">
        <v>402</v>
      </c>
      <c r="C19" s="4" t="s">
        <v>499</v>
      </c>
      <c r="D19" s="187" t="s">
        <v>513</v>
      </c>
      <c r="E19" s="187" t="s">
        <v>522</v>
      </c>
      <c r="F19" s="7" t="s">
        <v>222</v>
      </c>
      <c r="G19" s="156">
        <v>80000</v>
      </c>
      <c r="H19" s="3"/>
      <c r="I19" s="156">
        <v>80000</v>
      </c>
      <c r="J19" s="162"/>
      <c r="K19" s="166">
        <v>8582.8700000000008</v>
      </c>
      <c r="L19" s="157">
        <v>0</v>
      </c>
      <c r="M19" s="156">
        <v>5907.35</v>
      </c>
      <c r="N19" s="156">
        <v>14490.22</v>
      </c>
      <c r="O19" s="156">
        <v>65509.78</v>
      </c>
      <c r="T19" s="173" t="s">
        <v>521</v>
      </c>
      <c r="U19" s="200"/>
      <c r="V19" s="200"/>
      <c r="W19" s="200"/>
      <c r="X19" s="200"/>
      <c r="Y19" s="200"/>
      <c r="Z19" s="200"/>
      <c r="AA19" s="200"/>
      <c r="AB19" s="200"/>
    </row>
    <row r="20" spans="1:28" s="13" customFormat="1" ht="24" customHeight="1" x14ac:dyDescent="0.2">
      <c r="A20" s="167">
        <v>14</v>
      </c>
      <c r="B20" s="180" t="s">
        <v>425</v>
      </c>
      <c r="C20" s="4" t="s">
        <v>499</v>
      </c>
      <c r="D20" s="187" t="s">
        <v>495</v>
      </c>
      <c r="E20" s="187" t="s">
        <v>495</v>
      </c>
      <c r="F20" s="7" t="s">
        <v>222</v>
      </c>
      <c r="G20" s="156">
        <v>12000</v>
      </c>
      <c r="H20" s="3"/>
      <c r="I20" s="156">
        <v>12000</v>
      </c>
      <c r="J20" s="162"/>
      <c r="K20" s="162">
        <v>0</v>
      </c>
      <c r="L20" s="157">
        <v>0</v>
      </c>
      <c r="M20" s="157">
        <v>0</v>
      </c>
      <c r="N20" s="157">
        <v>0</v>
      </c>
      <c r="O20" s="156">
        <v>12000</v>
      </c>
      <c r="T20" s="173" t="s">
        <v>521</v>
      </c>
      <c r="U20" s="200"/>
      <c r="V20" s="200"/>
      <c r="W20" s="200"/>
      <c r="X20" s="200"/>
      <c r="Y20" s="200"/>
      <c r="Z20" s="200"/>
      <c r="AA20" s="200"/>
      <c r="AB20" s="200"/>
    </row>
    <row r="21" spans="1:28" s="13" customFormat="1" ht="24" customHeight="1" x14ac:dyDescent="0.2">
      <c r="A21" s="167">
        <v>15</v>
      </c>
      <c r="B21" s="180" t="s">
        <v>427</v>
      </c>
      <c r="C21" s="4" t="s">
        <v>499</v>
      </c>
      <c r="D21" s="187" t="s">
        <v>495</v>
      </c>
      <c r="E21" s="187" t="s">
        <v>495</v>
      </c>
      <c r="F21" s="7" t="s">
        <v>222</v>
      </c>
      <c r="G21" s="156">
        <v>12000</v>
      </c>
      <c r="H21" s="3"/>
      <c r="I21" s="156">
        <v>12000</v>
      </c>
      <c r="J21" s="162"/>
      <c r="K21" s="162">
        <v>0</v>
      </c>
      <c r="L21" s="157">
        <v>0</v>
      </c>
      <c r="M21" s="157">
        <v>0</v>
      </c>
      <c r="N21" s="157">
        <v>0</v>
      </c>
      <c r="O21" s="156">
        <v>12000</v>
      </c>
      <c r="T21" s="173" t="s">
        <v>521</v>
      </c>
      <c r="U21" s="200"/>
      <c r="V21" s="200"/>
      <c r="W21" s="200"/>
      <c r="X21" s="200"/>
      <c r="Y21" s="200"/>
      <c r="Z21" s="200"/>
      <c r="AA21" s="200"/>
      <c r="AB21" s="200"/>
    </row>
    <row r="22" spans="1:28" s="13" customFormat="1" ht="24" customHeight="1" x14ac:dyDescent="0.2">
      <c r="A22" s="167">
        <v>16</v>
      </c>
      <c r="B22" s="180" t="s">
        <v>482</v>
      </c>
      <c r="C22" s="4" t="s">
        <v>499</v>
      </c>
      <c r="D22" s="187" t="s">
        <v>495</v>
      </c>
      <c r="E22" s="187" t="s">
        <v>495</v>
      </c>
      <c r="F22" s="7" t="s">
        <v>222</v>
      </c>
      <c r="G22" s="156">
        <v>16000</v>
      </c>
      <c r="H22" s="3"/>
      <c r="I22" s="156">
        <v>16000</v>
      </c>
      <c r="J22" s="162"/>
      <c r="K22" s="162">
        <v>0</v>
      </c>
      <c r="L22" s="157">
        <v>0</v>
      </c>
      <c r="M22" s="157">
        <v>0</v>
      </c>
      <c r="N22" s="157">
        <v>0</v>
      </c>
      <c r="O22" s="156">
        <v>16000</v>
      </c>
      <c r="T22" s="173" t="s">
        <v>521</v>
      </c>
      <c r="U22" s="200"/>
      <c r="V22" s="200"/>
      <c r="W22" s="200"/>
      <c r="X22" s="200"/>
      <c r="Y22" s="200"/>
      <c r="Z22" s="200"/>
      <c r="AA22" s="200"/>
      <c r="AB22" s="200"/>
    </row>
    <row r="23" spans="1:28" s="13" customFormat="1" ht="24" customHeight="1" x14ac:dyDescent="0.2">
      <c r="A23" s="167">
        <v>17</v>
      </c>
      <c r="B23" s="180" t="s">
        <v>423</v>
      </c>
      <c r="C23" s="4" t="s">
        <v>499</v>
      </c>
      <c r="D23" s="187" t="s">
        <v>495</v>
      </c>
      <c r="E23" s="187" t="s">
        <v>495</v>
      </c>
      <c r="F23" s="7" t="s">
        <v>222</v>
      </c>
      <c r="G23" s="156">
        <v>16000</v>
      </c>
      <c r="H23" s="3"/>
      <c r="I23" s="156">
        <v>16000</v>
      </c>
      <c r="J23" s="162"/>
      <c r="K23" s="162">
        <v>0</v>
      </c>
      <c r="L23" s="157">
        <v>0</v>
      </c>
      <c r="M23" s="156">
        <v>2256.5700000000002</v>
      </c>
      <c r="N23" s="156">
        <v>2256.5700000000002</v>
      </c>
      <c r="O23" s="156">
        <v>13743.43</v>
      </c>
      <c r="T23" s="173" t="s">
        <v>521</v>
      </c>
      <c r="U23" s="200"/>
      <c r="V23" s="200"/>
      <c r="W23" s="200"/>
      <c r="X23" s="200"/>
      <c r="Y23" s="200"/>
      <c r="Z23" s="200"/>
      <c r="AA23" s="200"/>
      <c r="AB23" s="200"/>
    </row>
    <row r="24" spans="1:28" s="13" customFormat="1" ht="24" customHeight="1" x14ac:dyDescent="0.2">
      <c r="A24" s="167">
        <v>18</v>
      </c>
      <c r="B24" s="180" t="s">
        <v>507</v>
      </c>
      <c r="C24" s="4" t="s">
        <v>499</v>
      </c>
      <c r="D24" s="187" t="s">
        <v>508</v>
      </c>
      <c r="E24" s="187" t="s">
        <v>508</v>
      </c>
      <c r="F24" s="7" t="s">
        <v>222</v>
      </c>
      <c r="G24" s="156">
        <v>60000</v>
      </c>
      <c r="H24" s="3"/>
      <c r="I24" s="156">
        <v>60000</v>
      </c>
      <c r="J24" s="162"/>
      <c r="K24" s="166">
        <v>4195.88</v>
      </c>
      <c r="L24" s="157">
        <v>0</v>
      </c>
      <c r="M24" s="157">
        <v>0</v>
      </c>
      <c r="N24" s="156">
        <v>4195.88</v>
      </c>
      <c r="O24" s="156">
        <v>55804.12</v>
      </c>
      <c r="T24" s="173" t="s">
        <v>521</v>
      </c>
      <c r="U24" s="200"/>
      <c r="V24" s="200"/>
      <c r="W24" s="200"/>
      <c r="X24" s="200"/>
      <c r="Y24" s="200"/>
      <c r="Z24" s="200"/>
      <c r="AA24" s="200"/>
      <c r="AB24" s="200"/>
    </row>
    <row r="25" spans="1:28" s="13" customFormat="1" ht="24" customHeight="1" x14ac:dyDescent="0.2">
      <c r="A25" s="167">
        <v>19</v>
      </c>
      <c r="B25" s="180" t="s">
        <v>509</v>
      </c>
      <c r="C25" s="4" t="s">
        <v>499</v>
      </c>
      <c r="D25" s="187" t="s">
        <v>508</v>
      </c>
      <c r="E25" s="187" t="s">
        <v>508</v>
      </c>
      <c r="F25" s="7" t="s">
        <v>222</v>
      </c>
      <c r="G25" s="156">
        <v>60000</v>
      </c>
      <c r="H25" s="3"/>
      <c r="I25" s="156">
        <v>60000</v>
      </c>
      <c r="J25" s="162"/>
      <c r="K25" s="166">
        <v>4195.88</v>
      </c>
      <c r="L25" s="157">
        <v>0</v>
      </c>
      <c r="M25" s="157">
        <v>0</v>
      </c>
      <c r="N25" s="156">
        <v>4195.88</v>
      </c>
      <c r="O25" s="156">
        <v>55804.12</v>
      </c>
      <c r="T25" s="173" t="s">
        <v>521</v>
      </c>
      <c r="U25" s="200"/>
      <c r="V25" s="200"/>
      <c r="W25" s="200"/>
      <c r="X25" s="200"/>
      <c r="Y25" s="200"/>
      <c r="Z25" s="200"/>
      <c r="AA25" s="200"/>
      <c r="AB25" s="200"/>
    </row>
    <row r="26" spans="1:28" s="13" customFormat="1" ht="24" customHeight="1" x14ac:dyDescent="0.2">
      <c r="A26" s="167">
        <v>20</v>
      </c>
      <c r="B26" s="180" t="s">
        <v>511</v>
      </c>
      <c r="C26" s="4" t="s">
        <v>499</v>
      </c>
      <c r="D26" s="187" t="s">
        <v>495</v>
      </c>
      <c r="E26" s="187" t="s">
        <v>495</v>
      </c>
      <c r="F26" s="7" t="s">
        <v>222</v>
      </c>
      <c r="G26" s="156">
        <v>13000</v>
      </c>
      <c r="H26" s="3"/>
      <c r="I26" s="156">
        <v>13000</v>
      </c>
      <c r="J26" s="162"/>
      <c r="K26" s="162">
        <v>0</v>
      </c>
      <c r="L26" s="157">
        <v>0</v>
      </c>
      <c r="M26" s="157">
        <v>0</v>
      </c>
      <c r="N26" s="157">
        <v>0</v>
      </c>
      <c r="O26" s="156">
        <v>13000</v>
      </c>
      <c r="T26" s="173" t="s">
        <v>521</v>
      </c>
      <c r="U26" s="200"/>
      <c r="V26" s="200"/>
      <c r="W26" s="200"/>
      <c r="X26" s="200"/>
      <c r="Y26" s="200"/>
      <c r="Z26" s="200"/>
      <c r="AA26" s="200"/>
      <c r="AB26" s="200"/>
    </row>
    <row r="27" spans="1:28" s="13" customFormat="1" ht="24" customHeight="1" x14ac:dyDescent="0.2">
      <c r="A27" s="167">
        <v>21</v>
      </c>
      <c r="B27" s="180" t="s">
        <v>512</v>
      </c>
      <c r="C27" s="4" t="s">
        <v>499</v>
      </c>
      <c r="D27" s="187" t="s">
        <v>495</v>
      </c>
      <c r="E27" s="187" t="s">
        <v>495</v>
      </c>
      <c r="F27" s="7" t="s">
        <v>221</v>
      </c>
      <c r="G27" s="156">
        <v>13000</v>
      </c>
      <c r="H27" s="3"/>
      <c r="I27" s="156">
        <v>13000</v>
      </c>
      <c r="J27" s="162"/>
      <c r="K27" s="162">
        <v>0</v>
      </c>
      <c r="L27" s="157">
        <v>0</v>
      </c>
      <c r="M27" s="157">
        <v>0</v>
      </c>
      <c r="N27" s="157">
        <v>0</v>
      </c>
      <c r="O27" s="156">
        <v>13000</v>
      </c>
      <c r="T27" s="173" t="s">
        <v>521</v>
      </c>
      <c r="U27" s="200"/>
      <c r="V27" s="200"/>
      <c r="W27" s="200"/>
      <c r="X27" s="200"/>
      <c r="Y27" s="200"/>
      <c r="Z27" s="200"/>
      <c r="AA27" s="200"/>
      <c r="AB27" s="200"/>
    </row>
    <row r="28" spans="1:28" s="13" customFormat="1" ht="24" customHeight="1" x14ac:dyDescent="0.2">
      <c r="A28" s="167">
        <v>22</v>
      </c>
      <c r="B28" s="180" t="s">
        <v>510</v>
      </c>
      <c r="C28" s="4" t="s">
        <v>499</v>
      </c>
      <c r="D28" s="187" t="s">
        <v>508</v>
      </c>
      <c r="E28" s="187" t="s">
        <v>508</v>
      </c>
      <c r="F28" s="7" t="s">
        <v>222</v>
      </c>
      <c r="G28" s="156">
        <v>40000</v>
      </c>
      <c r="H28" s="3"/>
      <c r="I28" s="156">
        <v>40000</v>
      </c>
      <c r="J28" s="162"/>
      <c r="K28" s="162">
        <v>797.25</v>
      </c>
      <c r="L28" s="157">
        <v>0</v>
      </c>
      <c r="M28" s="157">
        <v>0</v>
      </c>
      <c r="N28" s="157">
        <v>797.25</v>
      </c>
      <c r="O28" s="156">
        <v>39202.75</v>
      </c>
      <c r="T28" s="173" t="s">
        <v>521</v>
      </c>
      <c r="U28" s="200"/>
      <c r="V28" s="200"/>
      <c r="W28" s="200"/>
      <c r="X28" s="200"/>
      <c r="Y28" s="200"/>
      <c r="Z28" s="200"/>
      <c r="AA28" s="200"/>
      <c r="AB28" s="200"/>
    </row>
    <row r="29" spans="1:28" s="13" customFormat="1" ht="24" customHeight="1" x14ac:dyDescent="0.2">
      <c r="A29" s="167">
        <v>23</v>
      </c>
      <c r="B29" s="180" t="s">
        <v>500</v>
      </c>
      <c r="C29" s="4" t="s">
        <v>499</v>
      </c>
      <c r="D29" s="187" t="s">
        <v>495</v>
      </c>
      <c r="E29" s="187" t="s">
        <v>495</v>
      </c>
      <c r="F29" s="7" t="s">
        <v>222</v>
      </c>
      <c r="G29" s="156">
        <v>13000</v>
      </c>
      <c r="H29" s="3"/>
      <c r="I29" s="156">
        <v>13000</v>
      </c>
      <c r="J29" s="162"/>
      <c r="K29" s="162">
        <v>0</v>
      </c>
      <c r="L29" s="157">
        <v>0</v>
      </c>
      <c r="M29" s="157">
        <v>0</v>
      </c>
      <c r="N29" s="157">
        <v>0</v>
      </c>
      <c r="O29" s="156">
        <v>13000</v>
      </c>
      <c r="T29" s="173" t="s">
        <v>521</v>
      </c>
      <c r="U29" s="200"/>
      <c r="V29" s="200"/>
      <c r="W29" s="200"/>
      <c r="X29" s="200"/>
      <c r="Y29" s="200"/>
      <c r="Z29" s="200"/>
      <c r="AA29" s="200"/>
      <c r="AB29" s="200"/>
    </row>
    <row r="30" spans="1:28" s="13" customFormat="1" ht="24" customHeight="1" x14ac:dyDescent="0.2">
      <c r="A30" s="167">
        <v>24</v>
      </c>
      <c r="B30" s="180" t="s">
        <v>506</v>
      </c>
      <c r="C30" s="4" t="s">
        <v>499</v>
      </c>
      <c r="D30" s="187" t="s">
        <v>495</v>
      </c>
      <c r="E30" s="187" t="s">
        <v>495</v>
      </c>
      <c r="F30" s="7" t="s">
        <v>222</v>
      </c>
      <c r="G30" s="156">
        <v>13000</v>
      </c>
      <c r="H30" s="3"/>
      <c r="I30" s="156">
        <v>13000</v>
      </c>
      <c r="J30" s="162"/>
      <c r="K30" s="162">
        <v>0</v>
      </c>
      <c r="L30" s="157">
        <v>0</v>
      </c>
      <c r="M30" s="157">
        <v>0</v>
      </c>
      <c r="N30" s="157">
        <v>0</v>
      </c>
      <c r="O30" s="156">
        <v>13000</v>
      </c>
      <c r="T30" s="173" t="s">
        <v>521</v>
      </c>
      <c r="U30" s="200"/>
      <c r="V30" s="200"/>
      <c r="W30" s="200"/>
      <c r="X30" s="200"/>
      <c r="Y30" s="200"/>
      <c r="Z30" s="200"/>
      <c r="AA30" s="200"/>
      <c r="AB30" s="200"/>
    </row>
    <row r="31" spans="1:28" s="13" customFormat="1" ht="24" customHeight="1" x14ac:dyDescent="0.2">
      <c r="A31" s="167">
        <v>25</v>
      </c>
      <c r="B31" s="180" t="s">
        <v>498</v>
      </c>
      <c r="C31" s="4" t="s">
        <v>499</v>
      </c>
      <c r="D31" s="187" t="s">
        <v>495</v>
      </c>
      <c r="E31" s="187" t="s">
        <v>495</v>
      </c>
      <c r="F31" s="7" t="s">
        <v>222</v>
      </c>
      <c r="G31" s="156">
        <v>12000</v>
      </c>
      <c r="H31" s="3"/>
      <c r="I31" s="156">
        <v>12000</v>
      </c>
      <c r="J31" s="162"/>
      <c r="K31" s="162">
        <v>0</v>
      </c>
      <c r="L31" s="157">
        <v>0</v>
      </c>
      <c r="M31" s="157">
        <v>0</v>
      </c>
      <c r="N31" s="157">
        <v>0</v>
      </c>
      <c r="O31" s="156">
        <v>12000</v>
      </c>
      <c r="T31" s="173" t="s">
        <v>521</v>
      </c>
      <c r="U31" s="200"/>
      <c r="V31" s="200"/>
      <c r="W31" s="200"/>
      <c r="X31" s="200"/>
      <c r="Y31" s="200"/>
      <c r="Z31" s="200"/>
      <c r="AA31" s="200"/>
      <c r="AB31" s="200"/>
    </row>
    <row r="32" spans="1:28" s="13" customFormat="1" ht="24" customHeight="1" x14ac:dyDescent="0.2">
      <c r="A32" s="167">
        <v>26</v>
      </c>
      <c r="B32" s="180" t="s">
        <v>505</v>
      </c>
      <c r="C32" s="4" t="s">
        <v>499</v>
      </c>
      <c r="D32" s="187" t="s">
        <v>495</v>
      </c>
      <c r="E32" s="187" t="s">
        <v>495</v>
      </c>
      <c r="F32" s="7" t="s">
        <v>222</v>
      </c>
      <c r="G32" s="156">
        <v>12000</v>
      </c>
      <c r="H32" s="3"/>
      <c r="I32" s="156">
        <v>12000</v>
      </c>
      <c r="J32" s="162"/>
      <c r="K32" s="162">
        <v>0</v>
      </c>
      <c r="L32" s="157">
        <v>0</v>
      </c>
      <c r="M32" s="157">
        <v>0</v>
      </c>
      <c r="N32" s="157">
        <v>0</v>
      </c>
      <c r="O32" s="156">
        <v>12000</v>
      </c>
      <c r="T32" s="173" t="s">
        <v>521</v>
      </c>
      <c r="U32" s="200"/>
      <c r="V32" s="200"/>
      <c r="W32" s="200"/>
      <c r="X32" s="200"/>
      <c r="Y32" s="200"/>
      <c r="Z32" s="200"/>
      <c r="AA32" s="200"/>
      <c r="AB32" s="200"/>
    </row>
    <row r="33" spans="1:28" s="13" customFormat="1" ht="24" customHeight="1" x14ac:dyDescent="0.2">
      <c r="A33" s="167">
        <v>27</v>
      </c>
      <c r="B33" s="180" t="s">
        <v>391</v>
      </c>
      <c r="C33" s="4" t="s">
        <v>515</v>
      </c>
      <c r="D33" s="187" t="s">
        <v>523</v>
      </c>
      <c r="E33" s="187" t="s">
        <v>523</v>
      </c>
      <c r="F33" s="7" t="s">
        <v>222</v>
      </c>
      <c r="G33" s="156">
        <v>16000</v>
      </c>
      <c r="H33" s="3"/>
      <c r="I33" s="156">
        <v>16000</v>
      </c>
      <c r="J33" s="162"/>
      <c r="K33" s="162">
        <v>0</v>
      </c>
      <c r="L33" s="157">
        <v>0</v>
      </c>
      <c r="M33" s="157">
        <v>0</v>
      </c>
      <c r="N33" s="157">
        <v>0</v>
      </c>
      <c r="O33" s="156">
        <v>16000</v>
      </c>
      <c r="T33" s="173" t="s">
        <v>521</v>
      </c>
      <c r="U33" s="200"/>
      <c r="V33" s="200"/>
      <c r="W33" s="200"/>
      <c r="X33" s="200"/>
      <c r="Y33" s="200"/>
      <c r="Z33" s="200"/>
      <c r="AA33" s="200"/>
      <c r="AB33" s="200"/>
    </row>
    <row r="34" spans="1:28" s="13" customFormat="1" ht="24" customHeight="1" x14ac:dyDescent="0.2">
      <c r="A34" s="167">
        <v>28</v>
      </c>
      <c r="B34" s="180" t="s">
        <v>422</v>
      </c>
      <c r="C34" s="4" t="s">
        <v>515</v>
      </c>
      <c r="D34" s="187" t="s">
        <v>523</v>
      </c>
      <c r="E34" s="187" t="s">
        <v>523</v>
      </c>
      <c r="F34" s="7" t="s">
        <v>222</v>
      </c>
      <c r="G34" s="156">
        <v>16000</v>
      </c>
      <c r="H34" s="3"/>
      <c r="I34" s="156">
        <v>16000</v>
      </c>
      <c r="J34" s="162"/>
      <c r="K34" s="162">
        <v>0</v>
      </c>
      <c r="L34" s="157">
        <v>0</v>
      </c>
      <c r="M34" s="157">
        <v>0</v>
      </c>
      <c r="N34" s="157">
        <v>0</v>
      </c>
      <c r="O34" s="156">
        <v>16000</v>
      </c>
      <c r="T34" s="173" t="s">
        <v>521</v>
      </c>
      <c r="U34" s="200"/>
      <c r="V34" s="200"/>
      <c r="W34" s="200"/>
      <c r="X34" s="200"/>
      <c r="Y34" s="200"/>
      <c r="Z34" s="200"/>
      <c r="AA34" s="200"/>
      <c r="AB34" s="200"/>
    </row>
    <row r="35" spans="1:28" s="13" customFormat="1" ht="24" customHeight="1" x14ac:dyDescent="0.2">
      <c r="A35" s="167">
        <v>29</v>
      </c>
      <c r="B35" s="180" t="s">
        <v>421</v>
      </c>
      <c r="C35" s="4" t="s">
        <v>515</v>
      </c>
      <c r="D35" s="187" t="s">
        <v>523</v>
      </c>
      <c r="E35" s="187" t="s">
        <v>523</v>
      </c>
      <c r="F35" s="7" t="s">
        <v>222</v>
      </c>
      <c r="G35" s="156">
        <v>12000</v>
      </c>
      <c r="H35" s="3"/>
      <c r="I35" s="156">
        <v>12000</v>
      </c>
      <c r="J35" s="162"/>
      <c r="K35" s="162">
        <v>0</v>
      </c>
      <c r="L35" s="157">
        <v>0</v>
      </c>
      <c r="M35" s="157">
        <v>0</v>
      </c>
      <c r="N35" s="157">
        <v>0</v>
      </c>
      <c r="O35" s="156">
        <v>12000</v>
      </c>
      <c r="T35" s="173" t="s">
        <v>521</v>
      </c>
      <c r="U35" s="200"/>
      <c r="V35" s="200"/>
      <c r="W35" s="200"/>
      <c r="X35" s="200"/>
      <c r="Y35" s="200"/>
      <c r="Z35" s="200"/>
      <c r="AA35" s="200"/>
      <c r="AB35" s="200"/>
    </row>
    <row r="36" spans="1:28" s="13" customFormat="1" ht="24" customHeight="1" x14ac:dyDescent="0.2">
      <c r="A36" s="167">
        <v>30</v>
      </c>
      <c r="B36" s="180" t="s">
        <v>420</v>
      </c>
      <c r="C36" s="4" t="s">
        <v>515</v>
      </c>
      <c r="D36" s="187" t="s">
        <v>523</v>
      </c>
      <c r="E36" s="187" t="s">
        <v>523</v>
      </c>
      <c r="F36" s="7" t="s">
        <v>222</v>
      </c>
      <c r="G36" s="156">
        <v>16000</v>
      </c>
      <c r="H36" s="3"/>
      <c r="I36" s="156">
        <v>16000</v>
      </c>
      <c r="J36" s="162"/>
      <c r="K36" s="162">
        <v>0</v>
      </c>
      <c r="L36" s="157">
        <v>0</v>
      </c>
      <c r="M36" s="156">
        <v>7467.78</v>
      </c>
      <c r="N36" s="156">
        <v>7467.78</v>
      </c>
      <c r="O36" s="156">
        <v>8532.2199999999993</v>
      </c>
      <c r="T36" s="173" t="s">
        <v>521</v>
      </c>
      <c r="U36" s="200"/>
      <c r="V36" s="200"/>
      <c r="W36" s="200"/>
      <c r="X36" s="200"/>
      <c r="Y36" s="200"/>
      <c r="Z36" s="200"/>
      <c r="AA36" s="200"/>
      <c r="AB36" s="200"/>
    </row>
    <row r="37" spans="1:28" s="13" customFormat="1" ht="24" customHeight="1" x14ac:dyDescent="0.2">
      <c r="A37" s="167">
        <v>31</v>
      </c>
      <c r="B37" s="180" t="s">
        <v>419</v>
      </c>
      <c r="C37" s="4" t="s">
        <v>515</v>
      </c>
      <c r="D37" s="187" t="s">
        <v>523</v>
      </c>
      <c r="E37" s="187" t="s">
        <v>523</v>
      </c>
      <c r="F37" s="7" t="s">
        <v>222</v>
      </c>
      <c r="G37" s="156">
        <v>12000</v>
      </c>
      <c r="H37" s="3"/>
      <c r="I37" s="156">
        <v>12000</v>
      </c>
      <c r="J37" s="162"/>
      <c r="K37" s="162">
        <v>0</v>
      </c>
      <c r="L37" s="157">
        <v>0</v>
      </c>
      <c r="M37" s="156">
        <v>2601.54</v>
      </c>
      <c r="N37" s="156">
        <v>2601.54</v>
      </c>
      <c r="O37" s="156">
        <v>9398.4599999999991</v>
      </c>
      <c r="T37" s="173" t="s">
        <v>521</v>
      </c>
      <c r="U37" s="200"/>
      <c r="V37" s="200"/>
      <c r="W37" s="200"/>
      <c r="X37" s="200"/>
      <c r="Y37" s="200"/>
      <c r="Z37" s="200"/>
      <c r="AA37" s="200"/>
      <c r="AB37" s="200"/>
    </row>
    <row r="38" spans="1:28" s="13" customFormat="1" ht="24" customHeight="1" x14ac:dyDescent="0.2">
      <c r="A38" s="167">
        <v>32</v>
      </c>
      <c r="B38" s="180" t="s">
        <v>418</v>
      </c>
      <c r="C38" s="4" t="s">
        <v>515</v>
      </c>
      <c r="D38" s="187" t="s">
        <v>523</v>
      </c>
      <c r="E38" s="187" t="s">
        <v>523</v>
      </c>
      <c r="F38" s="7" t="s">
        <v>222</v>
      </c>
      <c r="G38" s="156">
        <v>12000</v>
      </c>
      <c r="H38" s="3"/>
      <c r="I38" s="156">
        <v>12000</v>
      </c>
      <c r="J38" s="162"/>
      <c r="K38" s="162">
        <v>0</v>
      </c>
      <c r="L38" s="157">
        <v>0</v>
      </c>
      <c r="M38" s="157">
        <v>0</v>
      </c>
      <c r="N38" s="157">
        <v>0</v>
      </c>
      <c r="O38" s="156">
        <v>12000</v>
      </c>
      <c r="T38" s="173" t="s">
        <v>521</v>
      </c>
      <c r="U38" s="200"/>
      <c r="V38" s="200"/>
      <c r="W38" s="200"/>
      <c r="X38" s="200"/>
      <c r="Y38" s="200"/>
      <c r="Z38" s="200"/>
      <c r="AA38" s="200"/>
      <c r="AB38" s="200"/>
    </row>
    <row r="39" spans="1:28" s="13" customFormat="1" ht="24" customHeight="1" x14ac:dyDescent="0.2">
      <c r="A39" s="167">
        <v>33</v>
      </c>
      <c r="B39" s="180" t="s">
        <v>416</v>
      </c>
      <c r="C39" s="4" t="s">
        <v>515</v>
      </c>
      <c r="D39" s="187" t="s">
        <v>523</v>
      </c>
      <c r="E39" s="187" t="s">
        <v>523</v>
      </c>
      <c r="F39" s="7" t="s">
        <v>222</v>
      </c>
      <c r="G39" s="156">
        <v>12000</v>
      </c>
      <c r="H39" s="3"/>
      <c r="I39" s="156">
        <v>12000</v>
      </c>
      <c r="J39" s="162"/>
      <c r="K39" s="162">
        <v>0</v>
      </c>
      <c r="L39" s="157">
        <v>0</v>
      </c>
      <c r="M39" s="157">
        <v>0</v>
      </c>
      <c r="N39" s="157">
        <v>0</v>
      </c>
      <c r="O39" s="156">
        <v>12000</v>
      </c>
      <c r="T39" s="173" t="s">
        <v>521</v>
      </c>
      <c r="U39" s="200"/>
      <c r="V39" s="200"/>
      <c r="W39" s="200"/>
      <c r="X39" s="200"/>
      <c r="Y39" s="200"/>
      <c r="Z39" s="200"/>
      <c r="AA39" s="200"/>
      <c r="AB39" s="200"/>
    </row>
    <row r="40" spans="1:28" s="13" customFormat="1" ht="24" customHeight="1" x14ac:dyDescent="0.2">
      <c r="A40" s="167">
        <v>34</v>
      </c>
      <c r="B40" s="180" t="s">
        <v>415</v>
      </c>
      <c r="C40" s="4" t="s">
        <v>515</v>
      </c>
      <c r="D40" s="187" t="s">
        <v>523</v>
      </c>
      <c r="E40" s="187" t="s">
        <v>523</v>
      </c>
      <c r="F40" s="7" t="s">
        <v>221</v>
      </c>
      <c r="G40" s="156">
        <v>12000</v>
      </c>
      <c r="H40" s="3"/>
      <c r="I40" s="156">
        <v>12000</v>
      </c>
      <c r="J40" s="162"/>
      <c r="K40" s="162">
        <v>0</v>
      </c>
      <c r="L40" s="157">
        <v>0</v>
      </c>
      <c r="M40" s="157">
        <v>0</v>
      </c>
      <c r="N40" s="157">
        <v>0</v>
      </c>
      <c r="O40" s="156">
        <v>12000</v>
      </c>
      <c r="T40" s="173" t="s">
        <v>521</v>
      </c>
      <c r="U40" s="200"/>
      <c r="V40" s="200"/>
      <c r="W40" s="200"/>
      <c r="X40" s="200"/>
      <c r="Y40" s="200"/>
      <c r="Z40" s="200"/>
      <c r="AA40" s="200"/>
      <c r="AB40" s="200"/>
    </row>
    <row r="41" spans="1:28" s="13" customFormat="1" ht="24" customHeight="1" x14ac:dyDescent="0.2">
      <c r="A41" s="167">
        <v>35</v>
      </c>
      <c r="B41" s="180" t="s">
        <v>413</v>
      </c>
      <c r="C41" s="4" t="s">
        <v>515</v>
      </c>
      <c r="D41" s="187" t="s">
        <v>212</v>
      </c>
      <c r="E41" s="187" t="s">
        <v>212</v>
      </c>
      <c r="F41" s="7" t="s">
        <v>221</v>
      </c>
      <c r="G41" s="156">
        <v>100000</v>
      </c>
      <c r="H41" s="3"/>
      <c r="I41" s="156">
        <v>100000</v>
      </c>
      <c r="J41" s="162"/>
      <c r="K41" s="166">
        <v>13582.87</v>
      </c>
      <c r="L41" s="157">
        <v>0</v>
      </c>
      <c r="M41" s="157">
        <v>0</v>
      </c>
      <c r="N41" s="156">
        <v>13582.87</v>
      </c>
      <c r="O41" s="156">
        <v>86417.13</v>
      </c>
      <c r="T41" s="173" t="s">
        <v>521</v>
      </c>
      <c r="U41" s="200"/>
      <c r="V41" s="200"/>
      <c r="W41" s="200"/>
      <c r="X41" s="200"/>
      <c r="Y41" s="200"/>
      <c r="Z41" s="200"/>
      <c r="AA41" s="200"/>
      <c r="AB41" s="200"/>
    </row>
    <row r="42" spans="1:28" s="13" customFormat="1" ht="24" customHeight="1" x14ac:dyDescent="0.2">
      <c r="A42" s="167">
        <v>36</v>
      </c>
      <c r="B42" s="180" t="s">
        <v>411</v>
      </c>
      <c r="C42" s="4" t="s">
        <v>515</v>
      </c>
      <c r="D42" s="187" t="s">
        <v>523</v>
      </c>
      <c r="E42" s="187" t="s">
        <v>523</v>
      </c>
      <c r="F42" s="7" t="s">
        <v>221</v>
      </c>
      <c r="G42" s="156">
        <v>12000</v>
      </c>
      <c r="H42" s="3"/>
      <c r="I42" s="156">
        <v>12000</v>
      </c>
      <c r="J42" s="162"/>
      <c r="K42" s="162">
        <v>0</v>
      </c>
      <c r="L42" s="157">
        <v>0</v>
      </c>
      <c r="M42" s="157">
        <v>0</v>
      </c>
      <c r="N42" s="157">
        <v>0</v>
      </c>
      <c r="O42" s="156">
        <v>12000</v>
      </c>
      <c r="T42" s="173" t="s">
        <v>521</v>
      </c>
      <c r="U42" s="200"/>
      <c r="V42" s="200"/>
      <c r="W42" s="200"/>
      <c r="X42" s="200"/>
      <c r="Y42" s="200"/>
      <c r="Z42" s="200"/>
      <c r="AA42" s="200"/>
      <c r="AB42" s="200"/>
    </row>
    <row r="43" spans="1:28" s="13" customFormat="1" ht="24" customHeight="1" x14ac:dyDescent="0.2">
      <c r="A43" s="167">
        <v>37</v>
      </c>
      <c r="B43" s="180" t="s">
        <v>410</v>
      </c>
      <c r="C43" s="4" t="s">
        <v>515</v>
      </c>
      <c r="D43" s="187" t="s">
        <v>523</v>
      </c>
      <c r="E43" s="187" t="s">
        <v>523</v>
      </c>
      <c r="F43" s="7" t="s">
        <v>222</v>
      </c>
      <c r="G43" s="156">
        <v>16000</v>
      </c>
      <c r="H43" s="3"/>
      <c r="I43" s="156">
        <v>16000</v>
      </c>
      <c r="J43" s="162"/>
      <c r="K43" s="162">
        <v>0</v>
      </c>
      <c r="L43" s="157">
        <v>0</v>
      </c>
      <c r="M43" s="157">
        <v>0</v>
      </c>
      <c r="N43" s="157">
        <v>0</v>
      </c>
      <c r="O43" s="156">
        <v>16000</v>
      </c>
      <c r="T43" s="173" t="s">
        <v>521</v>
      </c>
      <c r="U43" s="200"/>
      <c r="V43" s="200"/>
      <c r="W43" s="200"/>
      <c r="X43" s="200"/>
      <c r="Y43" s="200"/>
      <c r="Z43" s="200"/>
      <c r="AA43" s="200"/>
      <c r="AB43" s="200"/>
    </row>
    <row r="44" spans="1:28" s="13" customFormat="1" ht="24" customHeight="1" x14ac:dyDescent="0.2">
      <c r="A44" s="167">
        <v>38</v>
      </c>
      <c r="B44" s="180" t="s">
        <v>409</v>
      </c>
      <c r="C44" s="4" t="s">
        <v>515</v>
      </c>
      <c r="D44" s="187" t="s">
        <v>523</v>
      </c>
      <c r="E44" s="187" t="s">
        <v>523</v>
      </c>
      <c r="F44" s="7" t="s">
        <v>222</v>
      </c>
      <c r="G44" s="156">
        <v>12000</v>
      </c>
      <c r="H44" s="3"/>
      <c r="I44" s="156">
        <v>12000</v>
      </c>
      <c r="J44" s="162"/>
      <c r="K44" s="162">
        <v>0</v>
      </c>
      <c r="L44" s="157">
        <v>0</v>
      </c>
      <c r="M44" s="157">
        <v>0</v>
      </c>
      <c r="N44" s="157">
        <v>0</v>
      </c>
      <c r="O44" s="156">
        <v>12000</v>
      </c>
      <c r="T44" s="173" t="s">
        <v>521</v>
      </c>
      <c r="U44" s="200"/>
      <c r="V44" s="200"/>
      <c r="W44" s="200"/>
      <c r="X44" s="200"/>
      <c r="Y44" s="200"/>
      <c r="Z44" s="200"/>
      <c r="AA44" s="200"/>
      <c r="AB44" s="200"/>
    </row>
    <row r="45" spans="1:28" s="18" customFormat="1" ht="24" customHeight="1" x14ac:dyDescent="0.2">
      <c r="A45" s="167">
        <v>39</v>
      </c>
      <c r="B45" s="180" t="s">
        <v>408</v>
      </c>
      <c r="C45" s="4" t="s">
        <v>515</v>
      </c>
      <c r="D45" s="187" t="s">
        <v>523</v>
      </c>
      <c r="E45" s="187" t="s">
        <v>523</v>
      </c>
      <c r="F45" s="167" t="s">
        <v>222</v>
      </c>
      <c r="G45" s="156">
        <v>12000</v>
      </c>
      <c r="H45" s="170"/>
      <c r="I45" s="156">
        <v>12000</v>
      </c>
      <c r="J45" s="170"/>
      <c r="K45" s="162">
        <v>0</v>
      </c>
      <c r="L45" s="157">
        <v>0</v>
      </c>
      <c r="M45" s="157">
        <v>0</v>
      </c>
      <c r="N45" s="157">
        <v>0</v>
      </c>
      <c r="O45" s="156">
        <v>12000</v>
      </c>
      <c r="T45" s="173" t="s">
        <v>521</v>
      </c>
      <c r="U45" s="199"/>
      <c r="V45" s="199"/>
      <c r="W45" s="199"/>
      <c r="X45" s="199"/>
      <c r="Y45" s="199"/>
      <c r="Z45" s="199"/>
      <c r="AA45" s="199"/>
      <c r="AB45" s="199"/>
    </row>
    <row r="46" spans="1:28" s="18" customFormat="1" ht="24" customHeight="1" x14ac:dyDescent="0.2">
      <c r="A46" s="167">
        <v>40</v>
      </c>
      <c r="B46" s="180" t="s">
        <v>407</v>
      </c>
      <c r="C46" s="4" t="s">
        <v>515</v>
      </c>
      <c r="D46" s="187" t="s">
        <v>523</v>
      </c>
      <c r="E46" s="187" t="s">
        <v>523</v>
      </c>
      <c r="F46" s="167" t="s">
        <v>221</v>
      </c>
      <c r="G46" s="156">
        <v>16000</v>
      </c>
      <c r="H46" s="170"/>
      <c r="I46" s="156">
        <v>16000</v>
      </c>
      <c r="J46" s="170"/>
      <c r="K46" s="162">
        <v>0</v>
      </c>
      <c r="L46" s="157">
        <v>0</v>
      </c>
      <c r="M46" s="157">
        <v>0</v>
      </c>
      <c r="N46" s="157">
        <v>0</v>
      </c>
      <c r="O46" s="156">
        <v>16000</v>
      </c>
      <c r="T46" s="173" t="s">
        <v>521</v>
      </c>
      <c r="U46" s="199"/>
      <c r="V46" s="199"/>
      <c r="W46" s="199"/>
      <c r="X46" s="199"/>
      <c r="Y46" s="199"/>
      <c r="Z46" s="199"/>
      <c r="AA46" s="199"/>
      <c r="AB46" s="199"/>
    </row>
    <row r="47" spans="1:28" s="18" customFormat="1" ht="24" customHeight="1" x14ac:dyDescent="0.2">
      <c r="A47" s="167">
        <v>41</v>
      </c>
      <c r="B47" s="180" t="s">
        <v>406</v>
      </c>
      <c r="C47" s="4" t="s">
        <v>515</v>
      </c>
      <c r="D47" s="187" t="s">
        <v>514</v>
      </c>
      <c r="E47" s="187" t="s">
        <v>525</v>
      </c>
      <c r="F47" s="167" t="s">
        <v>222</v>
      </c>
      <c r="G47" s="156">
        <v>40000</v>
      </c>
      <c r="H47" s="170"/>
      <c r="I47" s="156">
        <v>40000</v>
      </c>
      <c r="J47" s="170"/>
      <c r="K47" s="162">
        <v>797.25</v>
      </c>
      <c r="L47" s="157">
        <v>0</v>
      </c>
      <c r="M47" s="157">
        <v>0</v>
      </c>
      <c r="N47" s="157">
        <v>797.25</v>
      </c>
      <c r="O47" s="156">
        <v>39202.75</v>
      </c>
      <c r="T47" s="173" t="s">
        <v>521</v>
      </c>
      <c r="U47" s="199"/>
      <c r="V47" s="199"/>
      <c r="W47" s="199"/>
      <c r="X47" s="199"/>
      <c r="Y47" s="199"/>
      <c r="Z47" s="199"/>
      <c r="AA47" s="199"/>
      <c r="AB47" s="199"/>
    </row>
    <row r="48" spans="1:28" s="18" customFormat="1" ht="24" customHeight="1" x14ac:dyDescent="0.2">
      <c r="A48" s="167">
        <v>42</v>
      </c>
      <c r="B48" s="180" t="s">
        <v>405</v>
      </c>
      <c r="C48" s="4" t="s">
        <v>515</v>
      </c>
      <c r="D48" s="187" t="s">
        <v>523</v>
      </c>
      <c r="E48" s="187" t="s">
        <v>523</v>
      </c>
      <c r="F48" s="167" t="s">
        <v>222</v>
      </c>
      <c r="G48" s="156">
        <v>16000</v>
      </c>
      <c r="H48" s="170"/>
      <c r="I48" s="156">
        <v>16000</v>
      </c>
      <c r="J48" s="170"/>
      <c r="K48" s="162">
        <v>0</v>
      </c>
      <c r="L48" s="157">
        <v>0</v>
      </c>
      <c r="M48" s="157">
        <v>0</v>
      </c>
      <c r="N48" s="157">
        <v>0</v>
      </c>
      <c r="O48" s="156">
        <v>16000</v>
      </c>
      <c r="T48" s="173" t="s">
        <v>521</v>
      </c>
      <c r="U48" s="199"/>
      <c r="V48" s="199"/>
      <c r="W48" s="199"/>
      <c r="X48" s="199"/>
      <c r="Y48" s="199"/>
      <c r="Z48" s="199"/>
      <c r="AA48" s="199"/>
      <c r="AB48" s="199"/>
    </row>
    <row r="49" spans="1:28" s="18" customFormat="1" ht="24" customHeight="1" x14ac:dyDescent="0.2">
      <c r="A49" s="167">
        <v>43</v>
      </c>
      <c r="B49" s="180" t="s">
        <v>404</v>
      </c>
      <c r="C49" s="4" t="s">
        <v>515</v>
      </c>
      <c r="D49" s="187" t="s">
        <v>514</v>
      </c>
      <c r="E49" s="187" t="s">
        <v>524</v>
      </c>
      <c r="F49" s="167" t="s">
        <v>222</v>
      </c>
      <c r="G49" s="156">
        <v>40000</v>
      </c>
      <c r="H49" s="170"/>
      <c r="I49" s="156">
        <v>40000</v>
      </c>
      <c r="J49" s="170"/>
      <c r="K49" s="162">
        <v>797.25</v>
      </c>
      <c r="L49" s="157">
        <v>0</v>
      </c>
      <c r="M49" s="157">
        <v>0</v>
      </c>
      <c r="N49" s="157">
        <v>797.25</v>
      </c>
      <c r="O49" s="156">
        <v>39202.75</v>
      </c>
      <c r="T49" s="173" t="s">
        <v>521</v>
      </c>
      <c r="U49" s="199"/>
      <c r="V49" s="199"/>
      <c r="W49" s="199"/>
      <c r="X49" s="199"/>
      <c r="Y49" s="199"/>
      <c r="Z49" s="199"/>
      <c r="AA49" s="199"/>
      <c r="AB49" s="199"/>
    </row>
    <row r="50" spans="1:28" s="18" customFormat="1" ht="24" customHeight="1" x14ac:dyDescent="0.2">
      <c r="A50" s="167">
        <v>44</v>
      </c>
      <c r="B50" s="180" t="s">
        <v>403</v>
      </c>
      <c r="C50" s="4" t="s">
        <v>515</v>
      </c>
      <c r="D50" s="187" t="s">
        <v>513</v>
      </c>
      <c r="E50" s="187" t="s">
        <v>522</v>
      </c>
      <c r="F50" s="167" t="s">
        <v>222</v>
      </c>
      <c r="G50" s="156">
        <v>85000</v>
      </c>
      <c r="H50" s="170"/>
      <c r="I50" s="156">
        <v>85000</v>
      </c>
      <c r="J50" s="170"/>
      <c r="K50" s="166">
        <v>9832.8700000000008</v>
      </c>
      <c r="L50" s="157">
        <v>0</v>
      </c>
      <c r="M50" s="157">
        <v>0</v>
      </c>
      <c r="N50" s="156">
        <v>9832.8700000000008</v>
      </c>
      <c r="O50" s="156">
        <v>75167.13</v>
      </c>
      <c r="T50" s="173" t="s">
        <v>521</v>
      </c>
      <c r="U50" s="199"/>
      <c r="V50" s="199"/>
      <c r="W50" s="199"/>
      <c r="X50" s="199"/>
      <c r="Y50" s="199"/>
      <c r="Z50" s="199"/>
      <c r="AA50" s="199"/>
      <c r="AB50" s="199"/>
    </row>
    <row r="51" spans="1:28" s="18" customFormat="1" ht="24" customHeight="1" x14ac:dyDescent="0.2">
      <c r="A51" s="167">
        <v>45</v>
      </c>
      <c r="B51" s="180" t="s">
        <v>401</v>
      </c>
      <c r="C51" s="4" t="s">
        <v>515</v>
      </c>
      <c r="D51" s="187" t="s">
        <v>523</v>
      </c>
      <c r="E51" s="187" t="s">
        <v>523</v>
      </c>
      <c r="F51" s="167" t="s">
        <v>222</v>
      </c>
      <c r="G51" s="156">
        <v>16000</v>
      </c>
      <c r="H51" s="170"/>
      <c r="I51" s="156">
        <v>16000</v>
      </c>
      <c r="J51" s="170"/>
      <c r="K51" s="162">
        <v>0</v>
      </c>
      <c r="L51" s="157">
        <v>0</v>
      </c>
      <c r="M51" s="157">
        <v>0</v>
      </c>
      <c r="N51" s="157">
        <v>0</v>
      </c>
      <c r="O51" s="156">
        <v>16000</v>
      </c>
      <c r="T51" s="173" t="s">
        <v>521</v>
      </c>
      <c r="U51" s="199"/>
      <c r="V51" s="199"/>
      <c r="W51" s="199"/>
      <c r="X51" s="199"/>
      <c r="Y51" s="199"/>
      <c r="Z51" s="199"/>
      <c r="AA51" s="199"/>
      <c r="AB51" s="199"/>
    </row>
    <row r="52" spans="1:28" s="169" customFormat="1" ht="24" customHeight="1" x14ac:dyDescent="0.2">
      <c r="A52" s="167">
        <v>46</v>
      </c>
      <c r="B52" s="180" t="s">
        <v>400</v>
      </c>
      <c r="C52" s="4" t="s">
        <v>515</v>
      </c>
      <c r="D52" s="187" t="s">
        <v>523</v>
      </c>
      <c r="E52" s="187" t="s">
        <v>523</v>
      </c>
      <c r="F52" s="167" t="s">
        <v>222</v>
      </c>
      <c r="G52" s="156">
        <v>16000</v>
      </c>
      <c r="H52" s="171" t="s">
        <v>501</v>
      </c>
      <c r="I52" s="156">
        <v>16000</v>
      </c>
      <c r="J52" s="171" t="s">
        <v>501</v>
      </c>
      <c r="K52" s="162">
        <v>0</v>
      </c>
      <c r="L52" s="157">
        <v>0</v>
      </c>
      <c r="M52" s="157">
        <v>0</v>
      </c>
      <c r="N52" s="157">
        <v>0</v>
      </c>
      <c r="O52" s="156">
        <v>16000</v>
      </c>
      <c r="T52" s="173" t="s">
        <v>521</v>
      </c>
      <c r="U52" s="199"/>
      <c r="V52" s="199"/>
      <c r="W52" s="199"/>
      <c r="X52" s="199"/>
      <c r="Y52" s="199"/>
      <c r="Z52" s="199"/>
      <c r="AA52" s="199"/>
      <c r="AB52" s="199"/>
    </row>
    <row r="53" spans="1:28" s="169" customFormat="1" ht="24" customHeight="1" x14ac:dyDescent="0.2">
      <c r="A53" s="167">
        <v>47</v>
      </c>
      <c r="B53" s="180" t="s">
        <v>399</v>
      </c>
      <c r="C53" s="4" t="s">
        <v>515</v>
      </c>
      <c r="D53" s="187" t="s">
        <v>523</v>
      </c>
      <c r="E53" s="187" t="s">
        <v>523</v>
      </c>
      <c r="F53" s="167" t="s">
        <v>222</v>
      </c>
      <c r="G53" s="156">
        <v>16000</v>
      </c>
      <c r="H53" s="171" t="s">
        <v>501</v>
      </c>
      <c r="I53" s="156">
        <v>16000</v>
      </c>
      <c r="J53" s="171" t="s">
        <v>501</v>
      </c>
      <c r="K53" s="162">
        <v>0</v>
      </c>
      <c r="L53" s="157">
        <v>0</v>
      </c>
      <c r="M53" s="157">
        <v>0</v>
      </c>
      <c r="N53" s="157">
        <v>0</v>
      </c>
      <c r="O53" s="156">
        <v>16000</v>
      </c>
      <c r="T53" s="173" t="s">
        <v>521</v>
      </c>
      <c r="U53" s="199"/>
      <c r="V53" s="199"/>
      <c r="W53" s="199"/>
      <c r="X53" s="199"/>
      <c r="Y53" s="199"/>
      <c r="Z53" s="199"/>
      <c r="AA53" s="199"/>
      <c r="AB53" s="199"/>
    </row>
    <row r="54" spans="1:28" s="169" customFormat="1" ht="24" customHeight="1" x14ac:dyDescent="0.2">
      <c r="A54" s="167">
        <v>48</v>
      </c>
      <c r="B54" s="180" t="s">
        <v>398</v>
      </c>
      <c r="C54" s="4" t="s">
        <v>515</v>
      </c>
      <c r="D54" s="187" t="s">
        <v>523</v>
      </c>
      <c r="E54" s="187" t="s">
        <v>523</v>
      </c>
      <c r="F54" s="167" t="s">
        <v>222</v>
      </c>
      <c r="G54" s="156">
        <v>16000</v>
      </c>
      <c r="H54" s="171" t="s">
        <v>501</v>
      </c>
      <c r="I54" s="156">
        <v>16000</v>
      </c>
      <c r="J54" s="171" t="s">
        <v>501</v>
      </c>
      <c r="K54" s="162">
        <v>0</v>
      </c>
      <c r="L54" s="157">
        <v>0</v>
      </c>
      <c r="M54" s="157">
        <v>0</v>
      </c>
      <c r="N54" s="157">
        <v>0</v>
      </c>
      <c r="O54" s="156">
        <v>16000</v>
      </c>
      <c r="T54" s="173" t="s">
        <v>521</v>
      </c>
      <c r="U54" s="199"/>
      <c r="V54" s="199"/>
      <c r="W54" s="199"/>
      <c r="X54" s="199"/>
      <c r="Y54" s="199"/>
      <c r="Z54" s="199"/>
      <c r="AA54" s="199"/>
      <c r="AB54" s="199"/>
    </row>
    <row r="55" spans="1:28" s="169" customFormat="1" ht="24" customHeight="1" x14ac:dyDescent="0.2">
      <c r="A55" s="167">
        <v>49</v>
      </c>
      <c r="B55" s="180" t="s">
        <v>397</v>
      </c>
      <c r="C55" s="4" t="s">
        <v>515</v>
      </c>
      <c r="D55" s="187" t="s">
        <v>523</v>
      </c>
      <c r="E55" s="187" t="s">
        <v>523</v>
      </c>
      <c r="F55" s="167" t="s">
        <v>222</v>
      </c>
      <c r="G55" s="156">
        <v>12000</v>
      </c>
      <c r="H55" s="171">
        <v>0</v>
      </c>
      <c r="I55" s="156">
        <v>12000</v>
      </c>
      <c r="J55" s="171">
        <v>0</v>
      </c>
      <c r="K55" s="162">
        <v>0</v>
      </c>
      <c r="L55" s="157">
        <v>0</v>
      </c>
      <c r="M55" s="157">
        <v>0</v>
      </c>
      <c r="N55" s="157">
        <v>0</v>
      </c>
      <c r="O55" s="156">
        <v>12000</v>
      </c>
      <c r="T55" s="173" t="s">
        <v>521</v>
      </c>
      <c r="U55" s="199"/>
      <c r="V55" s="199"/>
      <c r="W55" s="199"/>
      <c r="X55" s="199"/>
      <c r="Y55" s="199"/>
      <c r="Z55" s="199"/>
      <c r="AA55" s="199"/>
      <c r="AB55" s="199"/>
    </row>
    <row r="56" spans="1:28" s="169" customFormat="1" ht="24" customHeight="1" x14ac:dyDescent="0.2">
      <c r="A56" s="167">
        <v>50</v>
      </c>
      <c r="B56" s="180" t="s">
        <v>396</v>
      </c>
      <c r="C56" s="4" t="s">
        <v>515</v>
      </c>
      <c r="D56" s="187" t="s">
        <v>523</v>
      </c>
      <c r="E56" s="187" t="s">
        <v>523</v>
      </c>
      <c r="F56" s="167" t="s">
        <v>222</v>
      </c>
      <c r="G56" s="156">
        <v>12000</v>
      </c>
      <c r="H56" s="171" t="s">
        <v>501</v>
      </c>
      <c r="I56" s="156">
        <v>12000</v>
      </c>
      <c r="J56" s="171" t="s">
        <v>501</v>
      </c>
      <c r="K56" s="162">
        <v>0</v>
      </c>
      <c r="L56" s="157">
        <v>0</v>
      </c>
      <c r="M56" s="157">
        <v>0</v>
      </c>
      <c r="N56" s="157">
        <v>0</v>
      </c>
      <c r="O56" s="156">
        <v>12000</v>
      </c>
      <c r="T56" s="173" t="s">
        <v>521</v>
      </c>
      <c r="U56" s="199"/>
      <c r="V56" s="199"/>
      <c r="W56" s="199"/>
      <c r="X56" s="199"/>
      <c r="Y56" s="199"/>
      <c r="Z56" s="199"/>
      <c r="AA56" s="199"/>
      <c r="AB56" s="199"/>
    </row>
    <row r="57" spans="1:28" s="169" customFormat="1" ht="24" customHeight="1" x14ac:dyDescent="0.2">
      <c r="A57" s="167">
        <v>51</v>
      </c>
      <c r="B57" s="180" t="s">
        <v>491</v>
      </c>
      <c r="C57" s="4" t="s">
        <v>515</v>
      </c>
      <c r="D57" s="187" t="s">
        <v>523</v>
      </c>
      <c r="E57" s="187" t="s">
        <v>523</v>
      </c>
      <c r="F57" s="167" t="s">
        <v>222</v>
      </c>
      <c r="G57" s="156">
        <v>25000</v>
      </c>
      <c r="H57" s="171">
        <v>0</v>
      </c>
      <c r="I57" s="156">
        <v>25000</v>
      </c>
      <c r="J57" s="171">
        <v>0</v>
      </c>
      <c r="K57" s="162">
        <v>0</v>
      </c>
      <c r="L57" s="157">
        <v>0</v>
      </c>
      <c r="M57" s="157">
        <v>0</v>
      </c>
      <c r="N57" s="157">
        <v>0</v>
      </c>
      <c r="O57" s="156">
        <v>25000</v>
      </c>
      <c r="T57" s="173" t="s">
        <v>521</v>
      </c>
      <c r="U57" s="199"/>
      <c r="V57" s="199"/>
      <c r="W57" s="199"/>
      <c r="X57" s="199"/>
      <c r="Y57" s="199"/>
      <c r="Z57" s="199"/>
      <c r="AA57" s="199"/>
      <c r="AB57" s="199"/>
    </row>
    <row r="58" spans="1:28" s="169" customFormat="1" ht="24" customHeight="1" x14ac:dyDescent="0.2">
      <c r="A58" s="167">
        <v>52</v>
      </c>
      <c r="B58" s="180" t="s">
        <v>502</v>
      </c>
      <c r="C58" s="4" t="s">
        <v>515</v>
      </c>
      <c r="D58" s="187" t="s">
        <v>495</v>
      </c>
      <c r="E58" s="187" t="s">
        <v>495</v>
      </c>
      <c r="F58" s="167" t="s">
        <v>222</v>
      </c>
      <c r="G58" s="156">
        <v>16000</v>
      </c>
      <c r="H58" s="171">
        <v>0</v>
      </c>
      <c r="I58" s="156">
        <v>16000</v>
      </c>
      <c r="J58" s="171">
        <v>0</v>
      </c>
      <c r="K58" s="162">
        <v>0</v>
      </c>
      <c r="L58" s="157">
        <v>0</v>
      </c>
      <c r="M58" s="157">
        <v>0</v>
      </c>
      <c r="N58" s="157">
        <v>0</v>
      </c>
      <c r="O58" s="156">
        <v>16000</v>
      </c>
      <c r="T58" s="173" t="s">
        <v>521</v>
      </c>
      <c r="U58" s="199"/>
      <c r="V58" s="199"/>
      <c r="W58" s="199"/>
      <c r="X58" s="199"/>
      <c r="Y58" s="199"/>
      <c r="Z58" s="199"/>
      <c r="AA58" s="199"/>
      <c r="AB58" s="199"/>
    </row>
    <row r="59" spans="1:28" s="154" customFormat="1" ht="24" customHeight="1" x14ac:dyDescent="0.2">
      <c r="A59" s="167">
        <v>53</v>
      </c>
      <c r="B59" s="180" t="s">
        <v>395</v>
      </c>
      <c r="C59" s="4" t="s">
        <v>515</v>
      </c>
      <c r="D59" s="187" t="s">
        <v>523</v>
      </c>
      <c r="E59" s="187" t="s">
        <v>523</v>
      </c>
      <c r="F59" s="75" t="s">
        <v>221</v>
      </c>
      <c r="G59" s="156">
        <v>12000</v>
      </c>
      <c r="H59" s="77"/>
      <c r="I59" s="156">
        <v>12000</v>
      </c>
      <c r="J59" s="16"/>
      <c r="K59" s="162">
        <v>0</v>
      </c>
      <c r="L59" s="157">
        <v>0</v>
      </c>
      <c r="M59" s="157">
        <v>0</v>
      </c>
      <c r="N59" s="157">
        <v>0</v>
      </c>
      <c r="O59" s="156">
        <v>12000</v>
      </c>
      <c r="T59" s="173" t="s">
        <v>521</v>
      </c>
      <c r="U59" s="199"/>
      <c r="V59" s="199"/>
      <c r="W59" s="199"/>
      <c r="X59" s="199"/>
      <c r="Y59" s="199"/>
      <c r="Z59" s="199"/>
      <c r="AA59" s="199"/>
      <c r="AB59" s="199"/>
    </row>
    <row r="60" spans="1:28" s="160" customFormat="1" ht="24" customHeight="1" x14ac:dyDescent="0.2">
      <c r="A60" s="167">
        <v>54</v>
      </c>
      <c r="B60" s="180" t="s">
        <v>430</v>
      </c>
      <c r="C60" s="74" t="s">
        <v>431</v>
      </c>
      <c r="D60" s="75" t="s">
        <v>10</v>
      </c>
      <c r="E60" s="75" t="s">
        <v>523</v>
      </c>
      <c r="F60" s="75" t="s">
        <v>222</v>
      </c>
      <c r="G60" s="156">
        <v>23900</v>
      </c>
      <c r="H60" s="16"/>
      <c r="I60" s="158">
        <f>+G60</f>
        <v>23900</v>
      </c>
      <c r="J60" s="157">
        <v>0</v>
      </c>
      <c r="K60" s="162">
        <v>0</v>
      </c>
      <c r="L60" s="157">
        <v>0</v>
      </c>
      <c r="M60" s="156">
        <v>11852.28</v>
      </c>
      <c r="N60" s="156">
        <f>+M60</f>
        <v>11852.28</v>
      </c>
      <c r="O60" s="156">
        <f>+G60-N60</f>
        <v>12047.72</v>
      </c>
      <c r="T60" s="173" t="s">
        <v>521</v>
      </c>
      <c r="U60" s="200"/>
      <c r="V60" s="200"/>
      <c r="W60" s="200"/>
      <c r="X60" s="200"/>
      <c r="Y60" s="200"/>
      <c r="Z60" s="200"/>
      <c r="AA60" s="200"/>
      <c r="AB60" s="200"/>
    </row>
    <row r="61" spans="1:28" s="18" customFormat="1" ht="30" customHeight="1" x14ac:dyDescent="0.2">
      <c r="A61" s="167">
        <v>55</v>
      </c>
      <c r="B61" s="180" t="s">
        <v>433</v>
      </c>
      <c r="C61" s="4" t="s">
        <v>516</v>
      </c>
      <c r="D61" s="187" t="s">
        <v>447</v>
      </c>
      <c r="E61" s="187" t="s">
        <v>447</v>
      </c>
      <c r="F61" s="7" t="s">
        <v>222</v>
      </c>
      <c r="G61" s="156">
        <v>60000</v>
      </c>
      <c r="H61" s="5"/>
      <c r="I61" s="156">
        <v>60000</v>
      </c>
      <c r="J61" s="3"/>
      <c r="K61" s="166">
        <v>4195.88</v>
      </c>
      <c r="L61" s="157">
        <v>0</v>
      </c>
      <c r="M61" s="156">
        <v>13884.88</v>
      </c>
      <c r="N61" s="156">
        <v>18080.759999999998</v>
      </c>
      <c r="O61" s="156">
        <v>41919.24</v>
      </c>
      <c r="T61" s="173" t="s">
        <v>521</v>
      </c>
      <c r="U61" s="199"/>
      <c r="V61" s="199"/>
      <c r="W61" s="199"/>
      <c r="X61" s="199"/>
      <c r="Y61" s="199"/>
      <c r="Z61" s="199"/>
      <c r="AA61" s="199"/>
      <c r="AB61" s="199"/>
    </row>
    <row r="62" spans="1:28" s="18" customFormat="1" ht="30" customHeight="1" x14ac:dyDescent="0.2">
      <c r="A62" s="167">
        <v>56</v>
      </c>
      <c r="B62" s="180" t="s">
        <v>434</v>
      </c>
      <c r="C62" s="4" t="s">
        <v>516</v>
      </c>
      <c r="D62" s="187" t="s">
        <v>447</v>
      </c>
      <c r="E62" s="187" t="s">
        <v>447</v>
      </c>
      <c r="F62" s="7" t="s">
        <v>222</v>
      </c>
      <c r="G62" s="156">
        <v>110000</v>
      </c>
      <c r="H62" s="5"/>
      <c r="I62" s="156">
        <v>110000</v>
      </c>
      <c r="J62" s="3"/>
      <c r="K62" s="166">
        <v>16082.87</v>
      </c>
      <c r="L62" s="157">
        <v>0</v>
      </c>
      <c r="M62" s="157">
        <v>0</v>
      </c>
      <c r="N62" s="156">
        <v>16082.87</v>
      </c>
      <c r="O62" s="156">
        <v>93917.13</v>
      </c>
      <c r="T62" s="173" t="s">
        <v>521</v>
      </c>
      <c r="U62" s="199"/>
      <c r="V62" s="199"/>
      <c r="W62" s="199"/>
      <c r="X62" s="199"/>
      <c r="Y62" s="199"/>
      <c r="Z62" s="199"/>
      <c r="AA62" s="199"/>
      <c r="AB62" s="199"/>
    </row>
    <row r="63" spans="1:28" s="18" customFormat="1" ht="30" customHeight="1" x14ac:dyDescent="0.2">
      <c r="A63" s="167">
        <v>57</v>
      </c>
      <c r="B63" s="180" t="s">
        <v>435</v>
      </c>
      <c r="C63" s="4" t="s">
        <v>516</v>
      </c>
      <c r="D63" s="187" t="s">
        <v>523</v>
      </c>
      <c r="E63" s="187" t="s">
        <v>523</v>
      </c>
      <c r="F63" s="7" t="s">
        <v>222</v>
      </c>
      <c r="G63" s="156">
        <v>12000</v>
      </c>
      <c r="H63" s="5"/>
      <c r="I63" s="156">
        <v>12000</v>
      </c>
      <c r="J63" s="3"/>
      <c r="K63" s="162">
        <v>0</v>
      </c>
      <c r="L63" s="157">
        <v>0</v>
      </c>
      <c r="M63" s="157">
        <v>0</v>
      </c>
      <c r="N63" s="157">
        <v>0</v>
      </c>
      <c r="O63" s="156">
        <v>12000</v>
      </c>
      <c r="T63" s="173" t="s">
        <v>521</v>
      </c>
      <c r="U63" s="199"/>
      <c r="V63" s="199"/>
      <c r="W63" s="199"/>
      <c r="X63" s="199"/>
      <c r="Y63" s="199"/>
      <c r="Z63" s="199"/>
      <c r="AA63" s="199"/>
      <c r="AB63" s="199"/>
    </row>
    <row r="64" spans="1:28" s="18" customFormat="1" ht="30" customHeight="1" x14ac:dyDescent="0.2">
      <c r="A64" s="167">
        <v>58</v>
      </c>
      <c r="B64" s="180" t="s">
        <v>436</v>
      </c>
      <c r="C64" s="4" t="s">
        <v>516</v>
      </c>
      <c r="D64" s="187" t="s">
        <v>523</v>
      </c>
      <c r="E64" s="187" t="s">
        <v>523</v>
      </c>
      <c r="F64" s="7" t="s">
        <v>221</v>
      </c>
      <c r="G64" s="156">
        <v>10000</v>
      </c>
      <c r="H64" s="5"/>
      <c r="I64" s="156">
        <v>10000</v>
      </c>
      <c r="J64" s="3"/>
      <c r="K64" s="162">
        <v>0</v>
      </c>
      <c r="L64" s="157">
        <v>0</v>
      </c>
      <c r="M64" s="157">
        <v>0</v>
      </c>
      <c r="N64" s="157">
        <v>0</v>
      </c>
      <c r="O64" s="156">
        <v>10000</v>
      </c>
      <c r="T64" s="173" t="s">
        <v>521</v>
      </c>
      <c r="U64" s="199"/>
      <c r="V64" s="199"/>
      <c r="W64" s="199"/>
      <c r="X64" s="199"/>
      <c r="Y64" s="199"/>
      <c r="Z64" s="199"/>
      <c r="AA64" s="199"/>
      <c r="AB64" s="199"/>
    </row>
    <row r="65" spans="1:28" s="18" customFormat="1" ht="30" customHeight="1" x14ac:dyDescent="0.2">
      <c r="A65" s="167">
        <v>59</v>
      </c>
      <c r="B65" s="180" t="s">
        <v>437</v>
      </c>
      <c r="C65" s="4" t="s">
        <v>516</v>
      </c>
      <c r="D65" s="187" t="s">
        <v>523</v>
      </c>
      <c r="E65" s="187" t="s">
        <v>523</v>
      </c>
      <c r="F65" s="7" t="s">
        <v>222</v>
      </c>
      <c r="G65" s="156">
        <v>12000</v>
      </c>
      <c r="H65" s="5"/>
      <c r="I65" s="156">
        <v>12000</v>
      </c>
      <c r="J65" s="3"/>
      <c r="K65" s="162">
        <v>0</v>
      </c>
      <c r="L65" s="157">
        <v>0</v>
      </c>
      <c r="M65" s="157">
        <v>0</v>
      </c>
      <c r="N65" s="157">
        <v>0</v>
      </c>
      <c r="O65" s="156">
        <v>12000</v>
      </c>
      <c r="T65" s="173" t="s">
        <v>521</v>
      </c>
      <c r="U65" s="199"/>
      <c r="V65" s="199"/>
      <c r="W65" s="199"/>
      <c r="X65" s="199"/>
      <c r="Y65" s="199"/>
      <c r="Z65" s="199"/>
      <c r="AA65" s="199"/>
      <c r="AB65" s="199"/>
    </row>
    <row r="66" spans="1:28" s="18" customFormat="1" ht="30" customHeight="1" x14ac:dyDescent="0.2">
      <c r="A66" s="167">
        <v>60</v>
      </c>
      <c r="B66" s="180" t="s">
        <v>438</v>
      </c>
      <c r="C66" s="4" t="s">
        <v>516</v>
      </c>
      <c r="D66" s="187" t="s">
        <v>523</v>
      </c>
      <c r="E66" s="187" t="s">
        <v>523</v>
      </c>
      <c r="F66" s="7" t="s">
        <v>222</v>
      </c>
      <c r="G66" s="156">
        <v>12000</v>
      </c>
      <c r="H66" s="5"/>
      <c r="I66" s="156">
        <v>12000</v>
      </c>
      <c r="J66" s="3"/>
      <c r="K66" s="162">
        <v>0</v>
      </c>
      <c r="L66" s="157">
        <v>0</v>
      </c>
      <c r="M66" s="157">
        <v>0</v>
      </c>
      <c r="N66" s="157">
        <v>0</v>
      </c>
      <c r="O66" s="156">
        <v>12000</v>
      </c>
      <c r="T66" s="173" t="s">
        <v>521</v>
      </c>
      <c r="U66" s="199"/>
      <c r="V66" s="199"/>
      <c r="W66" s="199"/>
      <c r="X66" s="199"/>
      <c r="Y66" s="199"/>
      <c r="Z66" s="199"/>
      <c r="AA66" s="199"/>
      <c r="AB66" s="199"/>
    </row>
    <row r="67" spans="1:28" s="18" customFormat="1" ht="30" customHeight="1" x14ac:dyDescent="0.2">
      <c r="A67" s="167">
        <v>61</v>
      </c>
      <c r="B67" s="180" t="s">
        <v>439</v>
      </c>
      <c r="C67" s="4" t="s">
        <v>516</v>
      </c>
      <c r="D67" s="187" t="s">
        <v>523</v>
      </c>
      <c r="E67" s="187" t="s">
        <v>523</v>
      </c>
      <c r="F67" s="7" t="s">
        <v>222</v>
      </c>
      <c r="G67" s="156">
        <v>12000</v>
      </c>
      <c r="H67" s="5"/>
      <c r="I67" s="156">
        <v>12000</v>
      </c>
      <c r="J67" s="3"/>
      <c r="K67" s="162">
        <v>0</v>
      </c>
      <c r="L67" s="157">
        <v>0</v>
      </c>
      <c r="M67" s="157">
        <v>0</v>
      </c>
      <c r="N67" s="157">
        <v>0</v>
      </c>
      <c r="O67" s="156">
        <v>12000</v>
      </c>
      <c r="T67" s="173" t="s">
        <v>521</v>
      </c>
      <c r="U67" s="199"/>
      <c r="V67" s="199"/>
      <c r="W67" s="199"/>
      <c r="X67" s="199"/>
      <c r="Y67" s="199"/>
      <c r="Z67" s="199"/>
      <c r="AA67" s="199"/>
      <c r="AB67" s="199"/>
    </row>
    <row r="68" spans="1:28" s="18" customFormat="1" ht="30" customHeight="1" x14ac:dyDescent="0.2">
      <c r="A68" s="167">
        <v>62</v>
      </c>
      <c r="B68" s="180" t="s">
        <v>441</v>
      </c>
      <c r="C68" s="4" t="s">
        <v>516</v>
      </c>
      <c r="D68" s="187" t="s">
        <v>523</v>
      </c>
      <c r="E68" s="187" t="s">
        <v>523</v>
      </c>
      <c r="F68" s="7" t="s">
        <v>222</v>
      </c>
      <c r="G68" s="156">
        <v>16000</v>
      </c>
      <c r="H68" s="5"/>
      <c r="I68" s="156">
        <v>16000</v>
      </c>
      <c r="J68" s="3"/>
      <c r="K68" s="162">
        <v>0</v>
      </c>
      <c r="L68" s="157">
        <v>0</v>
      </c>
      <c r="M68" s="157">
        <v>0</v>
      </c>
      <c r="N68" s="157">
        <v>0</v>
      </c>
      <c r="O68" s="156">
        <v>16000</v>
      </c>
      <c r="T68" s="173" t="s">
        <v>521</v>
      </c>
      <c r="U68" s="199"/>
      <c r="V68" s="199"/>
      <c r="W68" s="199"/>
      <c r="X68" s="199"/>
      <c r="Y68" s="199"/>
      <c r="Z68" s="199"/>
      <c r="AA68" s="199"/>
      <c r="AB68" s="199"/>
    </row>
    <row r="69" spans="1:28" s="18" customFormat="1" ht="30" customHeight="1" x14ac:dyDescent="0.2">
      <c r="A69" s="167">
        <v>63</v>
      </c>
      <c r="B69" s="180" t="s">
        <v>442</v>
      </c>
      <c r="C69" s="4" t="s">
        <v>516</v>
      </c>
      <c r="D69" s="187" t="s">
        <v>523</v>
      </c>
      <c r="E69" s="187" t="s">
        <v>523</v>
      </c>
      <c r="F69" s="7" t="s">
        <v>221</v>
      </c>
      <c r="G69" s="156">
        <v>16000</v>
      </c>
      <c r="H69" s="5"/>
      <c r="I69" s="156">
        <v>16000</v>
      </c>
      <c r="J69" s="3"/>
      <c r="K69" s="162">
        <v>0</v>
      </c>
      <c r="L69" s="157">
        <v>0</v>
      </c>
      <c r="M69" s="157">
        <v>0</v>
      </c>
      <c r="N69" s="157">
        <v>0</v>
      </c>
      <c r="O69" s="156">
        <v>16000</v>
      </c>
      <c r="T69" s="173" t="s">
        <v>521</v>
      </c>
      <c r="U69" s="199"/>
      <c r="V69" s="199"/>
      <c r="W69" s="199"/>
      <c r="X69" s="199"/>
      <c r="Y69" s="199"/>
      <c r="Z69" s="199"/>
      <c r="AA69" s="199"/>
      <c r="AB69" s="199"/>
    </row>
    <row r="70" spans="1:28" s="18" customFormat="1" ht="30" customHeight="1" x14ac:dyDescent="0.2">
      <c r="A70" s="167">
        <v>64</v>
      </c>
      <c r="B70" s="180" t="s">
        <v>443</v>
      </c>
      <c r="C70" s="4" t="s">
        <v>516</v>
      </c>
      <c r="D70" s="187" t="s">
        <v>523</v>
      </c>
      <c r="E70" s="187" t="s">
        <v>523</v>
      </c>
      <c r="F70" s="7" t="s">
        <v>222</v>
      </c>
      <c r="G70" s="156">
        <v>10000</v>
      </c>
      <c r="H70" s="5"/>
      <c r="I70" s="156">
        <v>10000</v>
      </c>
      <c r="J70" s="3"/>
      <c r="K70" s="162">
        <v>0</v>
      </c>
      <c r="L70" s="157">
        <v>0</v>
      </c>
      <c r="M70" s="157">
        <v>0</v>
      </c>
      <c r="N70" s="157">
        <v>0</v>
      </c>
      <c r="O70" s="156">
        <v>10000</v>
      </c>
      <c r="T70" s="173" t="s">
        <v>521</v>
      </c>
      <c r="U70" s="199"/>
      <c r="V70" s="199"/>
      <c r="W70" s="199"/>
      <c r="X70" s="199"/>
      <c r="Y70" s="199"/>
      <c r="Z70" s="199"/>
      <c r="AA70" s="199"/>
      <c r="AB70" s="199"/>
    </row>
    <row r="71" spans="1:28" s="18" customFormat="1" ht="30" customHeight="1" x14ac:dyDescent="0.2">
      <c r="A71" s="167">
        <v>65</v>
      </c>
      <c r="B71" s="180" t="s">
        <v>444</v>
      </c>
      <c r="C71" s="4" t="s">
        <v>516</v>
      </c>
      <c r="D71" s="187" t="s">
        <v>523</v>
      </c>
      <c r="E71" s="187" t="s">
        <v>523</v>
      </c>
      <c r="F71" s="7" t="s">
        <v>222</v>
      </c>
      <c r="G71" s="156">
        <v>12000</v>
      </c>
      <c r="H71" s="5"/>
      <c r="I71" s="156">
        <v>12000</v>
      </c>
      <c r="J71" s="3"/>
      <c r="K71" s="162">
        <v>0</v>
      </c>
      <c r="L71" s="157">
        <v>0</v>
      </c>
      <c r="M71" s="157">
        <v>0</v>
      </c>
      <c r="N71" s="157">
        <v>0</v>
      </c>
      <c r="O71" s="156">
        <v>12000</v>
      </c>
      <c r="T71" s="173" t="s">
        <v>521</v>
      </c>
      <c r="U71" s="199"/>
      <c r="V71" s="199"/>
      <c r="W71" s="199"/>
      <c r="X71" s="199"/>
      <c r="Y71" s="199"/>
      <c r="Z71" s="199"/>
      <c r="AA71" s="199"/>
      <c r="AB71" s="199"/>
    </row>
    <row r="72" spans="1:28" s="18" customFormat="1" ht="30" customHeight="1" x14ac:dyDescent="0.2">
      <c r="A72" s="167">
        <v>66</v>
      </c>
      <c r="B72" s="180" t="s">
        <v>445</v>
      </c>
      <c r="C72" s="4" t="s">
        <v>516</v>
      </c>
      <c r="D72" s="187" t="s">
        <v>523</v>
      </c>
      <c r="E72" s="187" t="s">
        <v>523</v>
      </c>
      <c r="F72" s="7" t="s">
        <v>221</v>
      </c>
      <c r="G72" s="156">
        <v>15000</v>
      </c>
      <c r="H72" s="5"/>
      <c r="I72" s="156">
        <v>15000</v>
      </c>
      <c r="J72" s="3"/>
      <c r="K72" s="162">
        <v>0</v>
      </c>
      <c r="L72" s="157">
        <v>0</v>
      </c>
      <c r="M72" s="157">
        <v>0</v>
      </c>
      <c r="N72" s="157">
        <v>0</v>
      </c>
      <c r="O72" s="156">
        <v>15000</v>
      </c>
      <c r="T72" s="173" t="s">
        <v>521</v>
      </c>
      <c r="U72" s="199"/>
      <c r="V72" s="199"/>
      <c r="W72" s="199"/>
      <c r="X72" s="199"/>
      <c r="Y72" s="199"/>
      <c r="Z72" s="199"/>
      <c r="AA72" s="199"/>
      <c r="AB72" s="199"/>
    </row>
    <row r="73" spans="1:28" s="18" customFormat="1" ht="30" customHeight="1" x14ac:dyDescent="0.2">
      <c r="A73" s="167">
        <v>67</v>
      </c>
      <c r="B73" s="180" t="s">
        <v>446</v>
      </c>
      <c r="C73" s="4" t="s">
        <v>516</v>
      </c>
      <c r="D73" s="187" t="s">
        <v>523</v>
      </c>
      <c r="E73" s="187" t="s">
        <v>523</v>
      </c>
      <c r="F73" s="7" t="s">
        <v>222</v>
      </c>
      <c r="G73" s="156">
        <v>12000</v>
      </c>
      <c r="H73" s="5"/>
      <c r="I73" s="156">
        <v>12000</v>
      </c>
      <c r="J73" s="3"/>
      <c r="K73" s="162">
        <v>0</v>
      </c>
      <c r="L73" s="157">
        <v>0</v>
      </c>
      <c r="M73" s="157">
        <v>0</v>
      </c>
      <c r="N73" s="157">
        <v>0</v>
      </c>
      <c r="O73" s="156">
        <v>12000</v>
      </c>
      <c r="T73" s="173" t="s">
        <v>521</v>
      </c>
      <c r="U73" s="199"/>
      <c r="V73" s="199"/>
      <c r="W73" s="199"/>
      <c r="X73" s="199"/>
      <c r="Y73" s="199"/>
      <c r="Z73" s="199"/>
      <c r="AA73" s="199"/>
      <c r="AB73" s="199"/>
    </row>
    <row r="74" spans="1:28" s="18" customFormat="1" ht="30" customHeight="1" x14ac:dyDescent="0.2">
      <c r="A74" s="167">
        <v>68</v>
      </c>
      <c r="B74" s="180" t="s">
        <v>464</v>
      </c>
      <c r="C74" s="4" t="s">
        <v>516</v>
      </c>
      <c r="D74" s="187" t="s">
        <v>523</v>
      </c>
      <c r="E74" s="187" t="s">
        <v>523</v>
      </c>
      <c r="F74" s="7" t="s">
        <v>221</v>
      </c>
      <c r="G74" s="156">
        <v>34000</v>
      </c>
      <c r="H74" s="5"/>
      <c r="I74" s="156">
        <v>34000</v>
      </c>
      <c r="J74" s="3"/>
      <c r="K74" s="162">
        <v>0</v>
      </c>
      <c r="L74" s="157">
        <v>0</v>
      </c>
      <c r="M74" s="157">
        <v>0</v>
      </c>
      <c r="N74" s="157">
        <v>0</v>
      </c>
      <c r="O74" s="156">
        <v>34000</v>
      </c>
      <c r="T74" s="173" t="s">
        <v>521</v>
      </c>
      <c r="U74" s="199"/>
      <c r="V74" s="199"/>
      <c r="W74" s="199"/>
      <c r="X74" s="199"/>
      <c r="Y74" s="199"/>
      <c r="Z74" s="199"/>
      <c r="AA74" s="199"/>
      <c r="AB74" s="199"/>
    </row>
    <row r="75" spans="1:28" s="18" customFormat="1" ht="30" customHeight="1" x14ac:dyDescent="0.2">
      <c r="A75" s="167">
        <v>69</v>
      </c>
      <c r="B75" s="180" t="s">
        <v>465</v>
      </c>
      <c r="C75" s="4" t="s">
        <v>516</v>
      </c>
      <c r="D75" s="187" t="s">
        <v>523</v>
      </c>
      <c r="E75" s="187" t="s">
        <v>523</v>
      </c>
      <c r="F75" s="7" t="s">
        <v>222</v>
      </c>
      <c r="G75" s="156">
        <v>16000</v>
      </c>
      <c r="H75" s="5"/>
      <c r="I75" s="156">
        <v>16000</v>
      </c>
      <c r="J75" s="3"/>
      <c r="K75" s="162">
        <v>0</v>
      </c>
      <c r="L75" s="157">
        <v>0</v>
      </c>
      <c r="M75" s="156">
        <v>2000</v>
      </c>
      <c r="N75" s="156">
        <v>2000</v>
      </c>
      <c r="O75" s="156">
        <v>14000</v>
      </c>
      <c r="T75" s="173" t="s">
        <v>521</v>
      </c>
      <c r="U75" s="199"/>
      <c r="V75" s="199"/>
      <c r="W75" s="199"/>
      <c r="X75" s="199"/>
      <c r="Y75" s="199"/>
      <c r="Z75" s="199"/>
      <c r="AA75" s="199"/>
      <c r="AB75" s="199"/>
    </row>
    <row r="76" spans="1:28" s="18" customFormat="1" ht="30" customHeight="1" x14ac:dyDescent="0.2">
      <c r="A76" s="167">
        <v>70</v>
      </c>
      <c r="B76" s="180" t="s">
        <v>466</v>
      </c>
      <c r="C76" s="4" t="s">
        <v>516</v>
      </c>
      <c r="D76" s="187" t="s">
        <v>523</v>
      </c>
      <c r="E76" s="187" t="s">
        <v>523</v>
      </c>
      <c r="F76" s="7" t="s">
        <v>222</v>
      </c>
      <c r="G76" s="156">
        <v>12000</v>
      </c>
      <c r="H76" s="5"/>
      <c r="I76" s="156">
        <v>12000</v>
      </c>
      <c r="J76" s="3"/>
      <c r="K76" s="162">
        <v>0</v>
      </c>
      <c r="L76" s="157">
        <v>0</v>
      </c>
      <c r="M76" s="157">
        <v>0</v>
      </c>
      <c r="N76" s="157">
        <v>0</v>
      </c>
      <c r="O76" s="156">
        <v>12000</v>
      </c>
      <c r="T76" s="173" t="s">
        <v>521</v>
      </c>
      <c r="U76" s="199"/>
      <c r="V76" s="199"/>
      <c r="W76" s="199"/>
      <c r="X76" s="199"/>
      <c r="Y76" s="199"/>
      <c r="Z76" s="199"/>
      <c r="AA76" s="199"/>
      <c r="AB76" s="199"/>
    </row>
    <row r="77" spans="1:28" s="154" customFormat="1" ht="30" customHeight="1" x14ac:dyDescent="0.2">
      <c r="A77" s="167">
        <v>71</v>
      </c>
      <c r="B77" s="180" t="s">
        <v>467</v>
      </c>
      <c r="C77" s="4" t="s">
        <v>516</v>
      </c>
      <c r="D77" s="187" t="s">
        <v>523</v>
      </c>
      <c r="E77" s="187" t="s">
        <v>523</v>
      </c>
      <c r="F77" s="75" t="s">
        <v>222</v>
      </c>
      <c r="G77" s="156">
        <v>10000</v>
      </c>
      <c r="H77" s="77"/>
      <c r="I77" s="156">
        <v>10000</v>
      </c>
      <c r="J77" s="16"/>
      <c r="K77" s="162">
        <v>0</v>
      </c>
      <c r="L77" s="157">
        <v>0</v>
      </c>
      <c r="M77" s="157">
        <v>0</v>
      </c>
      <c r="N77" s="157">
        <v>0</v>
      </c>
      <c r="O77" s="156">
        <v>10000</v>
      </c>
      <c r="T77" s="173" t="s">
        <v>521</v>
      </c>
      <c r="U77" s="199"/>
      <c r="V77" s="199"/>
      <c r="W77" s="199"/>
      <c r="X77" s="199"/>
      <c r="Y77" s="199"/>
      <c r="Z77" s="199"/>
      <c r="AA77" s="199"/>
      <c r="AB77" s="199"/>
    </row>
    <row r="78" spans="1:28" s="154" customFormat="1" ht="30" customHeight="1" x14ac:dyDescent="0.2">
      <c r="A78" s="167">
        <v>72</v>
      </c>
      <c r="B78" s="180" t="s">
        <v>468</v>
      </c>
      <c r="C78" s="4" t="s">
        <v>516</v>
      </c>
      <c r="D78" s="187" t="s">
        <v>523</v>
      </c>
      <c r="E78" s="187" t="s">
        <v>523</v>
      </c>
      <c r="F78" s="75" t="s">
        <v>222</v>
      </c>
      <c r="G78" s="156">
        <v>10000</v>
      </c>
      <c r="H78" s="77"/>
      <c r="I78" s="156">
        <v>10000</v>
      </c>
      <c r="J78" s="16"/>
      <c r="K78" s="162">
        <v>0</v>
      </c>
      <c r="L78" s="157">
        <v>0</v>
      </c>
      <c r="M78" s="157">
        <v>0</v>
      </c>
      <c r="N78" s="157">
        <v>0</v>
      </c>
      <c r="O78" s="156">
        <v>10000</v>
      </c>
      <c r="T78" s="173" t="s">
        <v>521</v>
      </c>
      <c r="U78" s="199"/>
      <c r="V78" s="199"/>
      <c r="W78" s="199"/>
      <c r="X78" s="199"/>
      <c r="Y78" s="199"/>
      <c r="Z78" s="199"/>
      <c r="AA78" s="199"/>
      <c r="AB78" s="199"/>
    </row>
    <row r="79" spans="1:28" s="154" customFormat="1" ht="30" customHeight="1" x14ac:dyDescent="0.2">
      <c r="A79" s="167">
        <v>73</v>
      </c>
      <c r="B79" s="180" t="s">
        <v>469</v>
      </c>
      <c r="C79" s="4" t="s">
        <v>516</v>
      </c>
      <c r="D79" s="187" t="s">
        <v>523</v>
      </c>
      <c r="E79" s="187" t="s">
        <v>523</v>
      </c>
      <c r="F79" s="75" t="s">
        <v>222</v>
      </c>
      <c r="G79" s="156">
        <v>10000</v>
      </c>
      <c r="H79" s="77"/>
      <c r="I79" s="156">
        <v>10000</v>
      </c>
      <c r="J79" s="16"/>
      <c r="K79" s="162">
        <v>0</v>
      </c>
      <c r="L79" s="157">
        <v>0</v>
      </c>
      <c r="M79" s="157">
        <v>0</v>
      </c>
      <c r="N79" s="157">
        <v>0</v>
      </c>
      <c r="O79" s="156">
        <v>10000</v>
      </c>
      <c r="T79" s="173" t="s">
        <v>521</v>
      </c>
      <c r="U79" s="199"/>
      <c r="V79" s="199"/>
      <c r="W79" s="199"/>
      <c r="X79" s="199"/>
      <c r="Y79" s="199"/>
      <c r="Z79" s="199"/>
      <c r="AA79" s="199"/>
      <c r="AB79" s="199"/>
    </row>
    <row r="80" spans="1:28" s="154" customFormat="1" ht="30" customHeight="1" x14ac:dyDescent="0.2">
      <c r="A80" s="167">
        <v>74</v>
      </c>
      <c r="B80" s="180" t="s">
        <v>470</v>
      </c>
      <c r="C80" s="4" t="s">
        <v>516</v>
      </c>
      <c r="D80" s="187" t="s">
        <v>523</v>
      </c>
      <c r="E80" s="187" t="s">
        <v>523</v>
      </c>
      <c r="F80" s="75" t="s">
        <v>222</v>
      </c>
      <c r="G80" s="156">
        <v>10000</v>
      </c>
      <c r="H80" s="77"/>
      <c r="I80" s="156">
        <v>10000</v>
      </c>
      <c r="J80" s="16"/>
      <c r="K80" s="162">
        <v>0</v>
      </c>
      <c r="L80" s="157">
        <v>0</v>
      </c>
      <c r="M80" s="157">
        <v>0</v>
      </c>
      <c r="N80" s="157">
        <v>0</v>
      </c>
      <c r="O80" s="156">
        <v>10000</v>
      </c>
      <c r="T80" s="173" t="s">
        <v>521</v>
      </c>
      <c r="U80" s="199"/>
      <c r="V80" s="199"/>
      <c r="W80" s="199"/>
      <c r="X80" s="199"/>
      <c r="Y80" s="199"/>
      <c r="Z80" s="199"/>
      <c r="AA80" s="199"/>
      <c r="AB80" s="199"/>
    </row>
    <row r="81" spans="1:28" s="154" customFormat="1" ht="30" customHeight="1" x14ac:dyDescent="0.2">
      <c r="A81" s="167">
        <v>75</v>
      </c>
      <c r="B81" s="180" t="s">
        <v>474</v>
      </c>
      <c r="C81" s="4" t="s">
        <v>516</v>
      </c>
      <c r="D81" s="187" t="s">
        <v>523</v>
      </c>
      <c r="E81" s="187" t="s">
        <v>523</v>
      </c>
      <c r="F81" s="75" t="s">
        <v>222</v>
      </c>
      <c r="G81" s="156">
        <v>12000</v>
      </c>
      <c r="H81" s="77"/>
      <c r="I81" s="156">
        <v>12000</v>
      </c>
      <c r="J81" s="16"/>
      <c r="K81" s="162">
        <v>0</v>
      </c>
      <c r="L81" s="157">
        <v>0</v>
      </c>
      <c r="M81" s="157">
        <v>0</v>
      </c>
      <c r="N81" s="157">
        <v>0</v>
      </c>
      <c r="O81" s="156">
        <v>12000</v>
      </c>
      <c r="T81" s="173" t="s">
        <v>521</v>
      </c>
      <c r="U81" s="199"/>
      <c r="V81" s="199"/>
      <c r="W81" s="199"/>
      <c r="X81" s="199"/>
      <c r="Y81" s="199"/>
      <c r="Z81" s="199"/>
      <c r="AA81" s="199"/>
      <c r="AB81" s="199"/>
    </row>
    <row r="82" spans="1:28" s="154" customFormat="1" ht="30" customHeight="1" x14ac:dyDescent="0.2">
      <c r="A82" s="167">
        <v>76</v>
      </c>
      <c r="B82" s="180" t="s">
        <v>475</v>
      </c>
      <c r="C82" s="4" t="s">
        <v>516</v>
      </c>
      <c r="D82" s="187" t="s">
        <v>523</v>
      </c>
      <c r="E82" s="187" t="s">
        <v>523</v>
      </c>
      <c r="F82" s="75" t="s">
        <v>222</v>
      </c>
      <c r="G82" s="156">
        <v>13000</v>
      </c>
      <c r="H82" s="77"/>
      <c r="I82" s="156">
        <v>13000</v>
      </c>
      <c r="J82" s="16"/>
      <c r="K82" s="162">
        <v>0</v>
      </c>
      <c r="L82" s="157">
        <v>0</v>
      </c>
      <c r="M82" s="157">
        <v>0</v>
      </c>
      <c r="N82" s="157">
        <v>0</v>
      </c>
      <c r="O82" s="156">
        <v>13000</v>
      </c>
      <c r="T82" s="173" t="s">
        <v>521</v>
      </c>
      <c r="U82" s="199"/>
      <c r="V82" s="199"/>
      <c r="W82" s="199"/>
      <c r="X82" s="199"/>
      <c r="Y82" s="199"/>
      <c r="Z82" s="199"/>
      <c r="AA82" s="199"/>
      <c r="AB82" s="199"/>
    </row>
    <row r="83" spans="1:28" s="154" customFormat="1" ht="30" customHeight="1" x14ac:dyDescent="0.2">
      <c r="A83" s="167">
        <v>77</v>
      </c>
      <c r="B83" s="180" t="s">
        <v>476</v>
      </c>
      <c r="C83" s="4" t="s">
        <v>516</v>
      </c>
      <c r="D83" s="187" t="s">
        <v>523</v>
      </c>
      <c r="E83" s="187" t="s">
        <v>523</v>
      </c>
      <c r="F83" s="75" t="s">
        <v>222</v>
      </c>
      <c r="G83" s="156">
        <v>13000</v>
      </c>
      <c r="H83" s="77"/>
      <c r="I83" s="156">
        <v>13000</v>
      </c>
      <c r="J83" s="16"/>
      <c r="K83" s="162">
        <v>0</v>
      </c>
      <c r="L83" s="157">
        <v>0</v>
      </c>
      <c r="M83" s="157">
        <v>0</v>
      </c>
      <c r="N83" s="157">
        <v>0</v>
      </c>
      <c r="O83" s="156">
        <v>13000</v>
      </c>
      <c r="T83" s="173" t="s">
        <v>521</v>
      </c>
      <c r="U83" s="199"/>
      <c r="V83" s="199"/>
      <c r="W83" s="199"/>
      <c r="X83" s="199"/>
      <c r="Y83" s="199"/>
      <c r="Z83" s="199"/>
      <c r="AA83" s="199"/>
      <c r="AB83" s="199"/>
    </row>
    <row r="84" spans="1:28" s="154" customFormat="1" ht="30" customHeight="1" x14ac:dyDescent="0.2">
      <c r="A84" s="167">
        <v>78</v>
      </c>
      <c r="B84" s="180" t="s">
        <v>477</v>
      </c>
      <c r="C84" s="4" t="s">
        <v>516</v>
      </c>
      <c r="D84" s="187" t="s">
        <v>523</v>
      </c>
      <c r="E84" s="187" t="s">
        <v>523</v>
      </c>
      <c r="F84" s="75" t="s">
        <v>222</v>
      </c>
      <c r="G84" s="156">
        <v>12000</v>
      </c>
      <c r="H84" s="77"/>
      <c r="I84" s="156">
        <v>12000</v>
      </c>
      <c r="J84" s="16"/>
      <c r="K84" s="162">
        <v>0</v>
      </c>
      <c r="L84" s="157">
        <v>0</v>
      </c>
      <c r="M84" s="157">
        <v>0</v>
      </c>
      <c r="N84" s="157">
        <v>0</v>
      </c>
      <c r="O84" s="156">
        <v>12000</v>
      </c>
      <c r="T84" s="173" t="s">
        <v>521</v>
      </c>
      <c r="U84" s="199"/>
      <c r="V84" s="199"/>
      <c r="W84" s="199"/>
      <c r="X84" s="199"/>
      <c r="Y84" s="199"/>
      <c r="Z84" s="199"/>
      <c r="AA84" s="199"/>
      <c r="AB84" s="199"/>
    </row>
    <row r="85" spans="1:28" s="154" customFormat="1" ht="30" customHeight="1" x14ac:dyDescent="0.2">
      <c r="A85" s="167">
        <v>79</v>
      </c>
      <c r="B85" s="180" t="s">
        <v>478</v>
      </c>
      <c r="C85" s="4" t="s">
        <v>516</v>
      </c>
      <c r="D85" s="187" t="s">
        <v>523</v>
      </c>
      <c r="E85" s="187" t="s">
        <v>523</v>
      </c>
      <c r="F85" s="75" t="s">
        <v>222</v>
      </c>
      <c r="G85" s="156">
        <v>12000</v>
      </c>
      <c r="H85" s="77"/>
      <c r="I85" s="156">
        <v>12000</v>
      </c>
      <c r="J85" s="16"/>
      <c r="K85" s="162">
        <v>0</v>
      </c>
      <c r="L85" s="157">
        <v>0</v>
      </c>
      <c r="M85" s="157">
        <v>0</v>
      </c>
      <c r="N85" s="157">
        <v>0</v>
      </c>
      <c r="O85" s="156">
        <v>12000</v>
      </c>
      <c r="T85" s="173" t="s">
        <v>521</v>
      </c>
      <c r="U85" s="199"/>
      <c r="V85" s="199"/>
      <c r="W85" s="199"/>
      <c r="X85" s="199"/>
      <c r="Y85" s="199"/>
      <c r="Z85" s="199"/>
      <c r="AA85" s="199"/>
      <c r="AB85" s="199"/>
    </row>
    <row r="86" spans="1:28" s="154" customFormat="1" ht="30" customHeight="1" x14ac:dyDescent="0.2">
      <c r="A86" s="167">
        <v>80</v>
      </c>
      <c r="B86" s="180" t="s">
        <v>479</v>
      </c>
      <c r="C86" s="4" t="s">
        <v>516</v>
      </c>
      <c r="D86" s="187" t="s">
        <v>523</v>
      </c>
      <c r="E86" s="187" t="s">
        <v>523</v>
      </c>
      <c r="F86" s="75" t="s">
        <v>222</v>
      </c>
      <c r="G86" s="156">
        <v>13000</v>
      </c>
      <c r="H86" s="77"/>
      <c r="I86" s="156">
        <v>13000</v>
      </c>
      <c r="J86" s="16"/>
      <c r="K86" s="162">
        <v>0</v>
      </c>
      <c r="L86" s="157">
        <v>0</v>
      </c>
      <c r="M86" s="157">
        <v>0</v>
      </c>
      <c r="N86" s="157">
        <v>0</v>
      </c>
      <c r="O86" s="156">
        <v>13000</v>
      </c>
      <c r="T86" s="173" t="s">
        <v>521</v>
      </c>
      <c r="U86" s="199"/>
      <c r="V86" s="199"/>
      <c r="W86" s="199"/>
      <c r="X86" s="199"/>
      <c r="Y86" s="199"/>
      <c r="Z86" s="199"/>
      <c r="AA86" s="199"/>
      <c r="AB86" s="199"/>
    </row>
    <row r="87" spans="1:28" s="154" customFormat="1" ht="30" customHeight="1" x14ac:dyDescent="0.2">
      <c r="A87" s="167">
        <v>81</v>
      </c>
      <c r="B87" s="180" t="s">
        <v>480</v>
      </c>
      <c r="C87" s="4" t="s">
        <v>516</v>
      </c>
      <c r="D87" s="187" t="s">
        <v>523</v>
      </c>
      <c r="E87" s="187" t="s">
        <v>523</v>
      </c>
      <c r="F87" s="75" t="s">
        <v>221</v>
      </c>
      <c r="G87" s="156">
        <v>13000</v>
      </c>
      <c r="H87" s="77"/>
      <c r="I87" s="156">
        <v>13000</v>
      </c>
      <c r="J87" s="16"/>
      <c r="K87" s="162">
        <v>0</v>
      </c>
      <c r="L87" s="157">
        <v>0</v>
      </c>
      <c r="M87" s="157">
        <v>0</v>
      </c>
      <c r="N87" s="157">
        <v>0</v>
      </c>
      <c r="O87" s="156">
        <v>13000</v>
      </c>
      <c r="T87" s="173" t="s">
        <v>521</v>
      </c>
      <c r="U87" s="199"/>
      <c r="V87" s="199"/>
      <c r="W87" s="199"/>
      <c r="X87" s="199"/>
      <c r="Y87" s="199"/>
      <c r="Z87" s="199"/>
      <c r="AA87" s="199"/>
      <c r="AB87" s="199"/>
    </row>
    <row r="88" spans="1:28" s="154" customFormat="1" ht="30" customHeight="1" x14ac:dyDescent="0.2">
      <c r="A88" s="167">
        <v>82</v>
      </c>
      <c r="B88" s="180" t="s">
        <v>481</v>
      </c>
      <c r="C88" s="4" t="s">
        <v>516</v>
      </c>
      <c r="D88" s="187" t="s">
        <v>523</v>
      </c>
      <c r="E88" s="187" t="s">
        <v>523</v>
      </c>
      <c r="F88" s="75" t="s">
        <v>221</v>
      </c>
      <c r="G88" s="156">
        <v>12000</v>
      </c>
      <c r="H88" s="77"/>
      <c r="I88" s="156">
        <v>12000</v>
      </c>
      <c r="J88" s="16"/>
      <c r="K88" s="162">
        <v>0</v>
      </c>
      <c r="L88" s="157">
        <v>0</v>
      </c>
      <c r="M88" s="157">
        <v>0</v>
      </c>
      <c r="N88" s="157">
        <v>0</v>
      </c>
      <c r="O88" s="156">
        <v>12000</v>
      </c>
      <c r="T88" s="173" t="s">
        <v>521</v>
      </c>
      <c r="U88" s="199"/>
      <c r="V88" s="199"/>
      <c r="W88" s="199"/>
      <c r="X88" s="199"/>
      <c r="Y88" s="199"/>
      <c r="Z88" s="199"/>
      <c r="AA88" s="199"/>
      <c r="AB88" s="199"/>
    </row>
    <row r="89" spans="1:28" s="154" customFormat="1" ht="30" customHeight="1" x14ac:dyDescent="0.2">
      <c r="A89" s="167">
        <v>83</v>
      </c>
      <c r="B89" s="180" t="s">
        <v>484</v>
      </c>
      <c r="C89" s="4" t="s">
        <v>516</v>
      </c>
      <c r="D89" s="187" t="s">
        <v>523</v>
      </c>
      <c r="E89" s="187" t="s">
        <v>523</v>
      </c>
      <c r="F89" s="75" t="s">
        <v>222</v>
      </c>
      <c r="G89" s="156">
        <v>10000</v>
      </c>
      <c r="H89" s="77"/>
      <c r="I89" s="156">
        <v>10000</v>
      </c>
      <c r="J89" s="16"/>
      <c r="K89" s="162">
        <v>0</v>
      </c>
      <c r="L89" s="157">
        <v>0</v>
      </c>
      <c r="M89" s="157">
        <v>0</v>
      </c>
      <c r="N89" s="157">
        <v>0</v>
      </c>
      <c r="O89" s="156">
        <v>10000</v>
      </c>
      <c r="T89" s="173" t="s">
        <v>521</v>
      </c>
      <c r="U89" s="199"/>
      <c r="V89" s="199"/>
      <c r="W89" s="199"/>
      <c r="X89" s="199"/>
      <c r="Y89" s="199"/>
      <c r="Z89" s="199"/>
      <c r="AA89" s="199"/>
      <c r="AB89" s="199"/>
    </row>
    <row r="90" spans="1:28" s="154" customFormat="1" ht="30" customHeight="1" x14ac:dyDescent="0.2">
      <c r="A90" s="167">
        <v>84</v>
      </c>
      <c r="B90" s="180" t="s">
        <v>485</v>
      </c>
      <c r="C90" s="4" t="s">
        <v>516</v>
      </c>
      <c r="D90" s="187" t="s">
        <v>523</v>
      </c>
      <c r="E90" s="187" t="s">
        <v>523</v>
      </c>
      <c r="F90" s="75" t="s">
        <v>222</v>
      </c>
      <c r="G90" s="156">
        <v>30000</v>
      </c>
      <c r="H90" s="77"/>
      <c r="I90" s="156">
        <v>30000</v>
      </c>
      <c r="J90" s="16"/>
      <c r="K90" s="162">
        <v>0</v>
      </c>
      <c r="L90" s="157">
        <v>0</v>
      </c>
      <c r="M90" s="157">
        <v>0</v>
      </c>
      <c r="N90" s="157">
        <v>0</v>
      </c>
      <c r="O90" s="156">
        <v>30000</v>
      </c>
      <c r="T90" s="173" t="s">
        <v>521</v>
      </c>
      <c r="U90" s="199"/>
      <c r="V90" s="199"/>
      <c r="W90" s="199"/>
      <c r="X90" s="199"/>
      <c r="Y90" s="199"/>
      <c r="Z90" s="199"/>
      <c r="AA90" s="199"/>
      <c r="AB90" s="199"/>
    </row>
    <row r="91" spans="1:28" s="154" customFormat="1" ht="30" customHeight="1" x14ac:dyDescent="0.2">
      <c r="A91" s="167">
        <v>85</v>
      </c>
      <c r="B91" s="180" t="s">
        <v>486</v>
      </c>
      <c r="C91" s="4" t="s">
        <v>516</v>
      </c>
      <c r="D91" s="187" t="s">
        <v>523</v>
      </c>
      <c r="E91" s="187" t="s">
        <v>523</v>
      </c>
      <c r="F91" s="75" t="s">
        <v>222</v>
      </c>
      <c r="G91" s="156">
        <v>13000</v>
      </c>
      <c r="H91" s="77"/>
      <c r="I91" s="156">
        <v>13000</v>
      </c>
      <c r="J91" s="16"/>
      <c r="K91" s="162">
        <v>0</v>
      </c>
      <c r="L91" s="157">
        <v>0</v>
      </c>
      <c r="M91" s="157">
        <v>0</v>
      </c>
      <c r="N91" s="157">
        <v>0</v>
      </c>
      <c r="O91" s="156">
        <v>13000</v>
      </c>
      <c r="T91" s="173" t="s">
        <v>521</v>
      </c>
      <c r="U91" s="199"/>
      <c r="V91" s="199"/>
      <c r="W91" s="199"/>
      <c r="X91" s="199"/>
      <c r="Y91" s="199"/>
      <c r="Z91" s="199"/>
      <c r="AA91" s="199"/>
      <c r="AB91" s="199"/>
    </row>
    <row r="92" spans="1:28" s="154" customFormat="1" ht="30" customHeight="1" x14ac:dyDescent="0.2">
      <c r="A92" s="167">
        <v>86</v>
      </c>
      <c r="B92" s="180" t="s">
        <v>492</v>
      </c>
      <c r="C92" s="4" t="s">
        <v>516</v>
      </c>
      <c r="D92" s="187" t="s">
        <v>523</v>
      </c>
      <c r="E92" s="187" t="s">
        <v>523</v>
      </c>
      <c r="F92" s="75" t="s">
        <v>221</v>
      </c>
      <c r="G92" s="156">
        <v>30000</v>
      </c>
      <c r="H92" s="77"/>
      <c r="I92" s="156">
        <v>30000</v>
      </c>
      <c r="J92" s="16"/>
      <c r="K92" s="162">
        <v>0</v>
      </c>
      <c r="L92" s="157">
        <v>0</v>
      </c>
      <c r="M92" s="157">
        <v>0</v>
      </c>
      <c r="N92" s="157">
        <v>0</v>
      </c>
      <c r="O92" s="156">
        <v>30000</v>
      </c>
      <c r="T92" s="173" t="s">
        <v>521</v>
      </c>
      <c r="U92" s="199"/>
      <c r="V92" s="199"/>
      <c r="W92" s="199"/>
      <c r="X92" s="199"/>
      <c r="Y92" s="199"/>
      <c r="Z92" s="199"/>
      <c r="AA92" s="199"/>
      <c r="AB92" s="199"/>
    </row>
    <row r="93" spans="1:28" s="154" customFormat="1" ht="30" customHeight="1" x14ac:dyDescent="0.2">
      <c r="A93" s="167">
        <v>87</v>
      </c>
      <c r="B93" s="180" t="s">
        <v>493</v>
      </c>
      <c r="C93" s="4" t="s">
        <v>516</v>
      </c>
      <c r="D93" s="187" t="s">
        <v>523</v>
      </c>
      <c r="E93" s="187" t="s">
        <v>523</v>
      </c>
      <c r="F93" s="75" t="s">
        <v>222</v>
      </c>
      <c r="G93" s="156">
        <v>16000</v>
      </c>
      <c r="H93" s="77"/>
      <c r="I93" s="156">
        <v>16000</v>
      </c>
      <c r="J93" s="16"/>
      <c r="K93" s="162">
        <v>0</v>
      </c>
      <c r="L93" s="157">
        <v>0</v>
      </c>
      <c r="M93" s="157">
        <v>0</v>
      </c>
      <c r="N93" s="157">
        <v>0</v>
      </c>
      <c r="O93" s="156">
        <v>16000</v>
      </c>
      <c r="T93" s="173" t="s">
        <v>521</v>
      </c>
      <c r="U93" s="199"/>
      <c r="V93" s="199"/>
      <c r="W93" s="199"/>
      <c r="X93" s="199"/>
      <c r="Y93" s="199"/>
      <c r="Z93" s="199"/>
      <c r="AA93" s="199"/>
      <c r="AB93" s="199"/>
    </row>
    <row r="94" spans="1:28" s="154" customFormat="1" ht="30" customHeight="1" x14ac:dyDescent="0.2">
      <c r="A94" s="167">
        <v>88</v>
      </c>
      <c r="B94" s="180" t="s">
        <v>494</v>
      </c>
      <c r="C94" s="4" t="s">
        <v>516</v>
      </c>
      <c r="D94" s="187" t="s">
        <v>495</v>
      </c>
      <c r="E94" s="187" t="s">
        <v>495</v>
      </c>
      <c r="F94" s="75" t="s">
        <v>222</v>
      </c>
      <c r="G94" s="156">
        <v>10000</v>
      </c>
      <c r="H94" s="77"/>
      <c r="I94" s="156">
        <v>10000</v>
      </c>
      <c r="J94" s="16"/>
      <c r="K94" s="162">
        <v>0</v>
      </c>
      <c r="L94" s="157">
        <v>0</v>
      </c>
      <c r="M94" s="157">
        <v>0</v>
      </c>
      <c r="N94" s="157">
        <v>0</v>
      </c>
      <c r="O94" s="156">
        <v>10000</v>
      </c>
      <c r="T94" s="173" t="s">
        <v>521</v>
      </c>
      <c r="U94" s="199"/>
      <c r="V94" s="199"/>
      <c r="W94" s="199"/>
      <c r="X94" s="199"/>
      <c r="Y94" s="199"/>
      <c r="Z94" s="199"/>
      <c r="AA94" s="199"/>
      <c r="AB94" s="199"/>
    </row>
    <row r="95" spans="1:28" s="154" customFormat="1" ht="30" customHeight="1" x14ac:dyDescent="0.2">
      <c r="A95" s="167">
        <v>89</v>
      </c>
      <c r="B95" s="180" t="s">
        <v>517</v>
      </c>
      <c r="C95" s="4" t="s">
        <v>516</v>
      </c>
      <c r="D95" s="187" t="s">
        <v>508</v>
      </c>
      <c r="E95" s="187" t="s">
        <v>508</v>
      </c>
      <c r="F95" s="75" t="s">
        <v>222</v>
      </c>
      <c r="G95" s="156">
        <v>60000</v>
      </c>
      <c r="H95" s="77"/>
      <c r="I95" s="156">
        <v>60000</v>
      </c>
      <c r="J95" s="16"/>
      <c r="K95" s="166">
        <v>4195.88</v>
      </c>
      <c r="L95" s="157">
        <v>0</v>
      </c>
      <c r="M95" s="157">
        <v>0</v>
      </c>
      <c r="N95" s="156">
        <v>4195.88</v>
      </c>
      <c r="O95" s="156">
        <v>55804.12</v>
      </c>
      <c r="T95" s="173" t="s">
        <v>521</v>
      </c>
      <c r="U95" s="199"/>
      <c r="V95" s="199"/>
      <c r="W95" s="199"/>
      <c r="X95" s="199"/>
      <c r="Y95" s="199"/>
      <c r="Z95" s="199"/>
      <c r="AA95" s="199"/>
      <c r="AB95" s="199"/>
    </row>
    <row r="96" spans="1:28" s="154" customFormat="1" ht="30" customHeight="1" x14ac:dyDescent="0.2">
      <c r="A96" s="167">
        <v>90</v>
      </c>
      <c r="B96" s="180" t="s">
        <v>496</v>
      </c>
      <c r="C96" s="4" t="s">
        <v>516</v>
      </c>
      <c r="D96" s="187" t="s">
        <v>495</v>
      </c>
      <c r="E96" s="187" t="s">
        <v>495</v>
      </c>
      <c r="F96" s="75" t="s">
        <v>222</v>
      </c>
      <c r="G96" s="156">
        <v>13000</v>
      </c>
      <c r="H96" s="77"/>
      <c r="I96" s="156">
        <v>13000</v>
      </c>
      <c r="J96" s="16"/>
      <c r="K96" s="162">
        <v>0</v>
      </c>
      <c r="L96" s="157">
        <v>0</v>
      </c>
      <c r="M96" s="157">
        <v>0</v>
      </c>
      <c r="N96" s="157">
        <v>0</v>
      </c>
      <c r="O96" s="156">
        <v>13000</v>
      </c>
      <c r="T96" s="173" t="s">
        <v>521</v>
      </c>
      <c r="U96" s="199"/>
      <c r="V96" s="199"/>
      <c r="W96" s="199"/>
      <c r="X96" s="199"/>
      <c r="Y96" s="199"/>
      <c r="Z96" s="199"/>
      <c r="AA96" s="199"/>
      <c r="AB96" s="199"/>
    </row>
    <row r="97" spans="1:28" s="13" customFormat="1" ht="24" customHeight="1" x14ac:dyDescent="0.2">
      <c r="A97" s="167">
        <v>91</v>
      </c>
      <c r="B97" s="179" t="s">
        <v>449</v>
      </c>
      <c r="C97" s="4" t="s">
        <v>448</v>
      </c>
      <c r="D97" s="7" t="s">
        <v>523</v>
      </c>
      <c r="E97" s="7" t="s">
        <v>523</v>
      </c>
      <c r="F97" s="7" t="s">
        <v>222</v>
      </c>
      <c r="G97" s="166">
        <v>12000</v>
      </c>
      <c r="H97" s="162">
        <v>0</v>
      </c>
      <c r="I97" s="168">
        <f>+G97</f>
        <v>12000</v>
      </c>
      <c r="J97" s="162">
        <v>0</v>
      </c>
      <c r="K97" s="162">
        <v>0</v>
      </c>
      <c r="L97" s="162">
        <v>0</v>
      </c>
      <c r="M97" s="162">
        <v>0</v>
      </c>
      <c r="N97" s="162">
        <v>0</v>
      </c>
      <c r="O97" s="166">
        <f>+G97-M97</f>
        <v>12000</v>
      </c>
      <c r="T97" s="173" t="s">
        <v>521</v>
      </c>
      <c r="U97" s="200"/>
      <c r="V97" s="200"/>
      <c r="W97" s="200"/>
      <c r="X97" s="200"/>
      <c r="Y97" s="200"/>
      <c r="Z97" s="200"/>
      <c r="AA97" s="200"/>
      <c r="AB97" s="200"/>
    </row>
    <row r="98" spans="1:28" s="154" customFormat="1" ht="24" customHeight="1" x14ac:dyDescent="0.2">
      <c r="A98" s="167">
        <v>92</v>
      </c>
      <c r="B98" s="180" t="s">
        <v>472</v>
      </c>
      <c r="C98" s="74" t="s">
        <v>448</v>
      </c>
      <c r="D98" s="75" t="s">
        <v>429</v>
      </c>
      <c r="E98" s="75" t="s">
        <v>523</v>
      </c>
      <c r="F98" s="75" t="s">
        <v>222</v>
      </c>
      <c r="G98" s="156">
        <v>12000</v>
      </c>
      <c r="H98" s="157">
        <v>0</v>
      </c>
      <c r="I98" s="159">
        <f t="shared" ref="I98:I99" si="0">+G98</f>
        <v>12000</v>
      </c>
      <c r="J98" s="157">
        <v>0</v>
      </c>
      <c r="K98" s="162">
        <v>0</v>
      </c>
      <c r="L98" s="157">
        <v>0</v>
      </c>
      <c r="M98" s="157">
        <v>0</v>
      </c>
      <c r="N98" s="157">
        <v>0</v>
      </c>
      <c r="O98" s="156">
        <f t="shared" ref="O98:O99" si="1">+I98</f>
        <v>12000</v>
      </c>
      <c r="T98" s="173" t="s">
        <v>521</v>
      </c>
      <c r="U98" s="199"/>
      <c r="V98" s="199"/>
      <c r="W98" s="199"/>
      <c r="X98" s="199"/>
      <c r="Y98" s="199"/>
      <c r="Z98" s="199"/>
      <c r="AA98" s="199"/>
      <c r="AB98" s="199"/>
    </row>
    <row r="99" spans="1:28" s="154" customFormat="1" ht="24" customHeight="1" x14ac:dyDescent="0.2">
      <c r="A99" s="167">
        <v>93</v>
      </c>
      <c r="B99" s="180" t="s">
        <v>473</v>
      </c>
      <c r="C99" s="74" t="s">
        <v>448</v>
      </c>
      <c r="D99" s="75" t="s">
        <v>429</v>
      </c>
      <c r="E99" s="75" t="s">
        <v>523</v>
      </c>
      <c r="F99" s="75" t="s">
        <v>222</v>
      </c>
      <c r="G99" s="156">
        <v>12000</v>
      </c>
      <c r="H99" s="157">
        <v>0</v>
      </c>
      <c r="I99" s="159">
        <f t="shared" si="0"/>
        <v>12000</v>
      </c>
      <c r="J99" s="157">
        <v>0</v>
      </c>
      <c r="K99" s="162">
        <v>0</v>
      </c>
      <c r="L99" s="157">
        <v>0</v>
      </c>
      <c r="M99" s="157">
        <v>0</v>
      </c>
      <c r="N99" s="157">
        <v>0</v>
      </c>
      <c r="O99" s="156">
        <f t="shared" si="1"/>
        <v>12000</v>
      </c>
      <c r="T99" s="173" t="s">
        <v>521</v>
      </c>
      <c r="U99" s="199"/>
      <c r="V99" s="199"/>
      <c r="W99" s="199"/>
      <c r="X99" s="199"/>
      <c r="Y99" s="199"/>
      <c r="Z99" s="199"/>
      <c r="AA99" s="199"/>
      <c r="AB99" s="199"/>
    </row>
    <row r="100" spans="1:28" s="154" customFormat="1" ht="24" customHeight="1" x14ac:dyDescent="0.2">
      <c r="A100" s="167">
        <v>94</v>
      </c>
      <c r="B100" s="180" t="s">
        <v>518</v>
      </c>
      <c r="C100" s="74" t="s">
        <v>448</v>
      </c>
      <c r="D100" s="75" t="s">
        <v>429</v>
      </c>
      <c r="E100" s="75" t="s">
        <v>523</v>
      </c>
      <c r="F100" s="75" t="s">
        <v>222</v>
      </c>
      <c r="G100" s="156">
        <v>12000</v>
      </c>
      <c r="H100" s="157">
        <v>0</v>
      </c>
      <c r="I100" s="159">
        <f t="shared" ref="I100" si="2">+G100</f>
        <v>12000</v>
      </c>
      <c r="J100" s="157">
        <v>0</v>
      </c>
      <c r="K100" s="162">
        <v>0</v>
      </c>
      <c r="L100" s="157">
        <v>0</v>
      </c>
      <c r="M100" s="157">
        <v>0</v>
      </c>
      <c r="N100" s="157">
        <v>0</v>
      </c>
      <c r="O100" s="156">
        <f t="shared" ref="O100" si="3">+I100</f>
        <v>12000</v>
      </c>
      <c r="T100" s="173" t="s">
        <v>521</v>
      </c>
      <c r="U100" s="199"/>
      <c r="V100" s="199"/>
      <c r="W100" s="199"/>
      <c r="X100" s="199"/>
      <c r="Y100" s="199"/>
      <c r="Z100" s="199"/>
      <c r="AA100" s="199"/>
      <c r="AB100" s="199"/>
    </row>
    <row r="101" spans="1:28" s="154" customFormat="1" ht="30.75" customHeight="1" x14ac:dyDescent="0.2">
      <c r="A101" s="167">
        <v>95</v>
      </c>
      <c r="B101" s="180" t="s">
        <v>390</v>
      </c>
      <c r="C101" s="4" t="s">
        <v>519</v>
      </c>
      <c r="D101" s="75" t="s">
        <v>429</v>
      </c>
      <c r="E101" s="75" t="s">
        <v>523</v>
      </c>
      <c r="F101" s="75" t="s">
        <v>221</v>
      </c>
      <c r="G101" s="156">
        <v>38000</v>
      </c>
      <c r="H101" s="77">
        <v>0</v>
      </c>
      <c r="I101" s="158">
        <v>38000</v>
      </c>
      <c r="J101" s="16">
        <v>0</v>
      </c>
      <c r="K101" s="162">
        <v>497.25</v>
      </c>
      <c r="L101" s="16">
        <v>0</v>
      </c>
      <c r="M101" s="157">
        <v>150</v>
      </c>
      <c r="N101" s="157">
        <v>647.25</v>
      </c>
      <c r="O101" s="156">
        <v>37352.75</v>
      </c>
      <c r="T101" s="173" t="s">
        <v>521</v>
      </c>
      <c r="U101" s="199"/>
      <c r="V101" s="199"/>
      <c r="W101" s="199"/>
      <c r="X101" s="199"/>
      <c r="Y101" s="199"/>
      <c r="Z101" s="199"/>
      <c r="AA101" s="199"/>
      <c r="AB101" s="199"/>
    </row>
    <row r="102" spans="1:28" s="13" customFormat="1" ht="24" customHeight="1" x14ac:dyDescent="0.2">
      <c r="A102" s="167">
        <v>96</v>
      </c>
      <c r="B102" s="179" t="s">
        <v>503</v>
      </c>
      <c r="C102" s="4" t="s">
        <v>504</v>
      </c>
      <c r="D102" s="7" t="s">
        <v>495</v>
      </c>
      <c r="E102" s="7" t="s">
        <v>495</v>
      </c>
      <c r="F102" s="7" t="s">
        <v>222</v>
      </c>
      <c r="G102" s="166">
        <v>16000</v>
      </c>
      <c r="H102" s="162">
        <v>0</v>
      </c>
      <c r="I102" s="166">
        <v>16000</v>
      </c>
      <c r="J102" s="162">
        <v>0</v>
      </c>
      <c r="K102" s="162">
        <v>0</v>
      </c>
      <c r="L102" s="162">
        <v>0</v>
      </c>
      <c r="M102" s="162">
        <v>0</v>
      </c>
      <c r="N102" s="166">
        <f t="shared" ref="N102" si="4">+K102+M102</f>
        <v>0</v>
      </c>
      <c r="O102" s="166">
        <f t="shared" ref="O102" si="5">+G102-N102</f>
        <v>16000</v>
      </c>
      <c r="T102" s="173" t="s">
        <v>521</v>
      </c>
      <c r="U102" s="200"/>
      <c r="V102" s="200"/>
      <c r="W102" s="200"/>
      <c r="X102" s="200"/>
      <c r="Y102" s="200"/>
      <c r="Z102" s="200"/>
      <c r="AA102" s="200"/>
      <c r="AB102" s="200"/>
    </row>
    <row r="103" spans="1:28" s="13" customFormat="1" ht="24" customHeight="1" x14ac:dyDescent="0.2">
      <c r="A103" s="167">
        <v>97</v>
      </c>
      <c r="B103" s="180" t="s">
        <v>451</v>
      </c>
      <c r="C103" s="74" t="s">
        <v>450</v>
      </c>
      <c r="D103" s="75" t="s">
        <v>523</v>
      </c>
      <c r="E103" s="75" t="s">
        <v>523</v>
      </c>
      <c r="F103" s="75" t="s">
        <v>222</v>
      </c>
      <c r="G103" s="156">
        <v>12000</v>
      </c>
      <c r="H103" s="157">
        <v>0</v>
      </c>
      <c r="I103" s="158">
        <f>+G103</f>
        <v>12000</v>
      </c>
      <c r="J103" s="157">
        <v>0</v>
      </c>
      <c r="K103" s="162">
        <v>0</v>
      </c>
      <c r="L103" s="157">
        <v>0</v>
      </c>
      <c r="M103" s="157">
        <v>0</v>
      </c>
      <c r="N103" s="157">
        <v>0</v>
      </c>
      <c r="O103" s="156">
        <f t="shared" ref="O103:O109" si="6">+G103-M103</f>
        <v>12000</v>
      </c>
      <c r="T103" s="173" t="s">
        <v>521</v>
      </c>
      <c r="U103" s="200"/>
      <c r="V103" s="200"/>
      <c r="W103" s="200"/>
      <c r="X103" s="200"/>
      <c r="Y103" s="200"/>
      <c r="Z103" s="200"/>
      <c r="AA103" s="200"/>
      <c r="AB103" s="200"/>
    </row>
    <row r="104" spans="1:28" s="155" customFormat="1" ht="24" customHeight="1" x14ac:dyDescent="0.2">
      <c r="A104" s="167">
        <v>98</v>
      </c>
      <c r="B104" s="180" t="s">
        <v>454</v>
      </c>
      <c r="C104" s="74" t="s">
        <v>453</v>
      </c>
      <c r="D104" s="75" t="s">
        <v>523</v>
      </c>
      <c r="E104" s="75" t="s">
        <v>523</v>
      </c>
      <c r="F104" s="75" t="s">
        <v>222</v>
      </c>
      <c r="G104" s="156">
        <v>12000</v>
      </c>
      <c r="H104" s="157">
        <v>0</v>
      </c>
      <c r="I104" s="158">
        <f>+G104</f>
        <v>12000</v>
      </c>
      <c r="J104" s="157">
        <v>0</v>
      </c>
      <c r="K104" s="162">
        <v>0</v>
      </c>
      <c r="L104" s="157">
        <v>0</v>
      </c>
      <c r="M104" s="157">
        <v>0</v>
      </c>
      <c r="N104" s="157">
        <v>0</v>
      </c>
      <c r="O104" s="156">
        <f t="shared" si="6"/>
        <v>12000</v>
      </c>
      <c r="T104" s="173" t="s">
        <v>521</v>
      </c>
      <c r="U104" s="200"/>
      <c r="V104" s="200"/>
      <c r="W104" s="200"/>
      <c r="X104" s="200"/>
      <c r="Y104" s="200"/>
      <c r="Z104" s="200"/>
      <c r="AA104" s="200"/>
      <c r="AB104" s="200"/>
    </row>
    <row r="105" spans="1:28" s="155" customFormat="1" ht="24" customHeight="1" x14ac:dyDescent="0.2">
      <c r="A105" s="167">
        <v>99</v>
      </c>
      <c r="B105" s="180" t="s">
        <v>456</v>
      </c>
      <c r="C105" s="74" t="s">
        <v>455</v>
      </c>
      <c r="D105" s="75" t="s">
        <v>523</v>
      </c>
      <c r="E105" s="75" t="s">
        <v>523</v>
      </c>
      <c r="F105" s="75" t="s">
        <v>222</v>
      </c>
      <c r="G105" s="156">
        <v>12000</v>
      </c>
      <c r="H105" s="157">
        <v>0</v>
      </c>
      <c r="I105" s="158">
        <v>12000</v>
      </c>
      <c r="J105" s="157">
        <v>0</v>
      </c>
      <c r="K105" s="162">
        <v>0</v>
      </c>
      <c r="L105" s="157">
        <v>0</v>
      </c>
      <c r="M105" s="157">
        <v>0</v>
      </c>
      <c r="N105" s="157">
        <v>0</v>
      </c>
      <c r="O105" s="156">
        <f t="shared" si="6"/>
        <v>12000</v>
      </c>
      <c r="T105" s="173" t="s">
        <v>521</v>
      </c>
      <c r="U105" s="200"/>
      <c r="V105" s="200"/>
      <c r="W105" s="200"/>
      <c r="X105" s="200"/>
      <c r="Y105" s="200"/>
      <c r="Z105" s="200"/>
      <c r="AA105" s="200"/>
      <c r="AB105" s="200"/>
    </row>
    <row r="106" spans="1:28" s="160" customFormat="1" ht="24" customHeight="1" x14ac:dyDescent="0.2">
      <c r="A106" s="167">
        <v>100</v>
      </c>
      <c r="B106" s="180" t="s">
        <v>458</v>
      </c>
      <c r="C106" s="74" t="s">
        <v>457</v>
      </c>
      <c r="D106" s="75" t="s">
        <v>523</v>
      </c>
      <c r="E106" s="75" t="s">
        <v>523</v>
      </c>
      <c r="F106" s="75" t="s">
        <v>222</v>
      </c>
      <c r="G106" s="156">
        <v>10000</v>
      </c>
      <c r="H106" s="157">
        <v>0</v>
      </c>
      <c r="I106" s="158">
        <f t="shared" ref="I106:I112" si="7">+G106</f>
        <v>10000</v>
      </c>
      <c r="J106" s="157">
        <v>0</v>
      </c>
      <c r="K106" s="162">
        <v>0</v>
      </c>
      <c r="L106" s="157">
        <v>0</v>
      </c>
      <c r="M106" s="157">
        <v>0</v>
      </c>
      <c r="N106" s="157">
        <v>0</v>
      </c>
      <c r="O106" s="156">
        <f t="shared" si="6"/>
        <v>10000</v>
      </c>
      <c r="T106" s="173" t="s">
        <v>521</v>
      </c>
      <c r="U106" s="200"/>
      <c r="V106" s="200"/>
      <c r="W106" s="200"/>
      <c r="X106" s="200"/>
      <c r="Y106" s="200"/>
      <c r="Z106" s="200"/>
      <c r="AA106" s="200"/>
      <c r="AB106" s="200"/>
    </row>
    <row r="107" spans="1:28" s="160" customFormat="1" ht="24" customHeight="1" x14ac:dyDescent="0.2">
      <c r="A107" s="167">
        <v>101</v>
      </c>
      <c r="B107" s="180" t="s">
        <v>459</v>
      </c>
      <c r="C107" s="74" t="s">
        <v>457</v>
      </c>
      <c r="D107" s="75" t="s">
        <v>523</v>
      </c>
      <c r="E107" s="75" t="s">
        <v>523</v>
      </c>
      <c r="F107" s="75" t="s">
        <v>222</v>
      </c>
      <c r="G107" s="156">
        <v>10000</v>
      </c>
      <c r="H107" s="157">
        <v>0</v>
      </c>
      <c r="I107" s="158">
        <f t="shared" si="7"/>
        <v>10000</v>
      </c>
      <c r="J107" s="157">
        <v>0</v>
      </c>
      <c r="K107" s="162">
        <v>0</v>
      </c>
      <c r="L107" s="157">
        <v>0</v>
      </c>
      <c r="M107" s="157">
        <v>0</v>
      </c>
      <c r="N107" s="157">
        <v>0</v>
      </c>
      <c r="O107" s="156">
        <f t="shared" si="6"/>
        <v>10000</v>
      </c>
      <c r="T107" s="173" t="s">
        <v>521</v>
      </c>
      <c r="U107" s="200"/>
      <c r="V107" s="200"/>
      <c r="W107" s="200"/>
      <c r="X107" s="200"/>
      <c r="Y107" s="200"/>
      <c r="Z107" s="200"/>
      <c r="AA107" s="200"/>
      <c r="AB107" s="200"/>
    </row>
    <row r="108" spans="1:28" s="160" customFormat="1" ht="24" customHeight="1" x14ac:dyDescent="0.2">
      <c r="A108" s="167">
        <v>102</v>
      </c>
      <c r="B108" s="180" t="s">
        <v>460</v>
      </c>
      <c r="C108" s="74" t="s">
        <v>462</v>
      </c>
      <c r="D108" s="75" t="s">
        <v>461</v>
      </c>
      <c r="E108" s="75" t="s">
        <v>523</v>
      </c>
      <c r="F108" s="75" t="s">
        <v>222</v>
      </c>
      <c r="G108" s="156">
        <v>20000</v>
      </c>
      <c r="H108" s="157">
        <v>0</v>
      </c>
      <c r="I108" s="158">
        <f t="shared" si="7"/>
        <v>20000</v>
      </c>
      <c r="J108" s="157">
        <v>0</v>
      </c>
      <c r="K108" s="162">
        <v>0</v>
      </c>
      <c r="L108" s="157">
        <v>0</v>
      </c>
      <c r="M108" s="156">
        <v>7642.86</v>
      </c>
      <c r="N108" s="156">
        <v>7642.86</v>
      </c>
      <c r="O108" s="156">
        <f t="shared" si="6"/>
        <v>12357.14</v>
      </c>
      <c r="T108" s="173" t="s">
        <v>521</v>
      </c>
      <c r="U108" s="200"/>
      <c r="V108" s="200"/>
      <c r="W108" s="200"/>
      <c r="X108" s="200"/>
      <c r="Y108" s="200"/>
      <c r="Z108" s="200"/>
      <c r="AA108" s="200"/>
      <c r="AB108" s="200"/>
    </row>
    <row r="109" spans="1:28" s="160" customFormat="1" ht="24" customHeight="1" x14ac:dyDescent="0.2">
      <c r="A109" s="167">
        <v>103</v>
      </c>
      <c r="B109" s="180" t="s">
        <v>463</v>
      </c>
      <c r="C109" s="74" t="s">
        <v>431</v>
      </c>
      <c r="D109" s="75" t="s">
        <v>10</v>
      </c>
      <c r="E109" s="75" t="s">
        <v>523</v>
      </c>
      <c r="F109" s="75" t="s">
        <v>222</v>
      </c>
      <c r="G109" s="156">
        <v>23000</v>
      </c>
      <c r="H109" s="157">
        <v>0</v>
      </c>
      <c r="I109" s="158">
        <f t="shared" si="7"/>
        <v>23000</v>
      </c>
      <c r="J109" s="157">
        <v>0</v>
      </c>
      <c r="K109" s="162">
        <v>0</v>
      </c>
      <c r="L109" s="157">
        <v>0</v>
      </c>
      <c r="M109" s="156">
        <v>11421.9</v>
      </c>
      <c r="N109" s="156">
        <f>+M109</f>
        <v>11421.9</v>
      </c>
      <c r="O109" s="156">
        <f t="shared" si="6"/>
        <v>11578.1</v>
      </c>
      <c r="T109" s="173" t="s">
        <v>521</v>
      </c>
      <c r="U109" s="200"/>
      <c r="V109" s="200"/>
      <c r="W109" s="200"/>
      <c r="X109" s="200"/>
      <c r="Y109" s="200"/>
      <c r="Z109" s="200"/>
      <c r="AA109" s="200"/>
      <c r="AB109" s="200"/>
    </row>
    <row r="110" spans="1:28" s="13" customFormat="1" ht="24" customHeight="1" x14ac:dyDescent="0.2">
      <c r="A110" s="167">
        <v>104</v>
      </c>
      <c r="B110" s="180" t="s">
        <v>489</v>
      </c>
      <c r="C110" s="74" t="s">
        <v>490</v>
      </c>
      <c r="D110" s="187" t="s">
        <v>523</v>
      </c>
      <c r="E110" s="75" t="s">
        <v>523</v>
      </c>
      <c r="F110" s="75" t="s">
        <v>222</v>
      </c>
      <c r="G110" s="156">
        <v>15000</v>
      </c>
      <c r="H110" s="157"/>
      <c r="I110" s="158">
        <f t="shared" si="7"/>
        <v>15000</v>
      </c>
      <c r="J110" s="157"/>
      <c r="K110" s="162"/>
      <c r="L110" s="157"/>
      <c r="M110" s="157"/>
      <c r="N110" s="157"/>
      <c r="O110" s="156">
        <f>+I110</f>
        <v>15000</v>
      </c>
      <c r="T110" s="173" t="s">
        <v>521</v>
      </c>
      <c r="U110" s="200"/>
      <c r="V110" s="200"/>
      <c r="W110" s="200"/>
      <c r="X110" s="200"/>
      <c r="Y110" s="200"/>
      <c r="Z110" s="200"/>
      <c r="AA110" s="200"/>
      <c r="AB110" s="200"/>
    </row>
    <row r="111" spans="1:28" s="161" customFormat="1" ht="24" customHeight="1" x14ac:dyDescent="0.2">
      <c r="A111" s="167">
        <v>105</v>
      </c>
      <c r="B111" s="180" t="s">
        <v>471</v>
      </c>
      <c r="C111" s="74" t="s">
        <v>483</v>
      </c>
      <c r="D111" s="187" t="s">
        <v>523</v>
      </c>
      <c r="E111" s="75" t="s">
        <v>523</v>
      </c>
      <c r="F111" s="75" t="s">
        <v>221</v>
      </c>
      <c r="G111" s="156">
        <v>10000</v>
      </c>
      <c r="H111" s="157"/>
      <c r="I111" s="158">
        <f t="shared" si="7"/>
        <v>10000</v>
      </c>
      <c r="J111" s="157">
        <v>0</v>
      </c>
      <c r="K111" s="162">
        <v>0</v>
      </c>
      <c r="L111" s="157">
        <v>0</v>
      </c>
      <c r="M111" s="157">
        <v>0</v>
      </c>
      <c r="N111" s="157">
        <v>0</v>
      </c>
      <c r="O111" s="156">
        <f>+I111</f>
        <v>10000</v>
      </c>
      <c r="T111" s="173" t="s">
        <v>521</v>
      </c>
      <c r="U111" s="201"/>
      <c r="V111" s="201"/>
      <c r="W111" s="201"/>
      <c r="X111" s="201"/>
      <c r="Y111" s="201"/>
      <c r="Z111" s="201"/>
      <c r="AA111" s="201"/>
      <c r="AB111" s="201"/>
    </row>
    <row r="112" spans="1:28" s="13" customFormat="1" ht="30" customHeight="1" x14ac:dyDescent="0.2">
      <c r="A112" s="167">
        <v>106</v>
      </c>
      <c r="B112" s="180" t="s">
        <v>487</v>
      </c>
      <c r="C112" s="74" t="s">
        <v>488</v>
      </c>
      <c r="D112" s="187" t="s">
        <v>523</v>
      </c>
      <c r="E112" s="75" t="s">
        <v>523</v>
      </c>
      <c r="F112" s="75" t="s">
        <v>222</v>
      </c>
      <c r="G112" s="156">
        <v>12000</v>
      </c>
      <c r="H112" s="157"/>
      <c r="I112" s="158">
        <f t="shared" si="7"/>
        <v>12000</v>
      </c>
      <c r="J112" s="157"/>
      <c r="K112" s="162"/>
      <c r="L112" s="157"/>
      <c r="M112" s="157"/>
      <c r="N112" s="157"/>
      <c r="O112" s="156">
        <f>+I112</f>
        <v>12000</v>
      </c>
      <c r="T112" s="173" t="s">
        <v>521</v>
      </c>
      <c r="U112" s="200"/>
      <c r="V112" s="200"/>
      <c r="W112" s="200"/>
      <c r="X112" s="200"/>
      <c r="Y112" s="200"/>
      <c r="Z112" s="200"/>
      <c r="AA112" s="200"/>
      <c r="AB112" s="200"/>
    </row>
    <row r="113" spans="1:28" s="164" customFormat="1" ht="28.5" customHeight="1" x14ac:dyDescent="0.2">
      <c r="A113" s="206" t="s">
        <v>387</v>
      </c>
      <c r="B113" s="206"/>
      <c r="C113" s="193"/>
      <c r="D113" s="192"/>
      <c r="E113" s="192"/>
      <c r="F113" s="193"/>
      <c r="G113" s="194">
        <f>SUM(G7:G112)</f>
        <v>2162900</v>
      </c>
      <c r="H113" s="195"/>
      <c r="I113" s="194">
        <f>SUM(I7:I112)</f>
        <v>2162900</v>
      </c>
      <c r="J113" s="195"/>
      <c r="K113" s="195">
        <f>SUM(K7:K112)</f>
        <v>76336.87000000001</v>
      </c>
      <c r="L113" s="195"/>
      <c r="M113" s="195">
        <f>SUM(M7:M112)</f>
        <v>76007.409999999989</v>
      </c>
      <c r="N113" s="195">
        <f>SUM(N7:N112)</f>
        <v>152344.27999999997</v>
      </c>
      <c r="O113" s="195">
        <f>SUM(O7:O112)</f>
        <v>2010555.72</v>
      </c>
      <c r="T113" s="174"/>
      <c r="U113" s="196"/>
      <c r="V113" s="196"/>
      <c r="W113" s="196"/>
      <c r="X113" s="196"/>
      <c r="Y113" s="196"/>
      <c r="Z113" s="196"/>
      <c r="AA113" s="196"/>
      <c r="AB113" s="196"/>
    </row>
    <row r="114" spans="1:28" ht="16.5" customHeight="1" x14ac:dyDescent="0.2">
      <c r="A114"/>
      <c r="C114" s="183"/>
      <c r="D114" s="107"/>
      <c r="E114" s="188"/>
      <c r="F114" s="144"/>
      <c r="G114" s="145"/>
      <c r="H114" s="146"/>
      <c r="L114" s="143"/>
      <c r="M114" s="143"/>
      <c r="N114" s="107"/>
      <c r="O114" s="110"/>
      <c r="P114"/>
      <c r="Q114"/>
      <c r="R114"/>
      <c r="S114"/>
      <c r="T114" s="175"/>
    </row>
    <row r="115" spans="1:28" ht="16.5" customHeight="1" x14ac:dyDescent="0.2">
      <c r="A115" s="209" t="s">
        <v>526</v>
      </c>
      <c r="B115" s="209"/>
      <c r="C115" s="209"/>
      <c r="D115" s="209"/>
      <c r="E115" s="209"/>
      <c r="F115" s="209"/>
      <c r="G115" s="209"/>
      <c r="H115" s="209"/>
      <c r="L115" s="143"/>
      <c r="M115" s="143"/>
      <c r="N115" s="107"/>
      <c r="O115" s="110"/>
      <c r="P115"/>
      <c r="Q115"/>
      <c r="R115"/>
      <c r="S115"/>
      <c r="T115" s="175"/>
    </row>
    <row r="116" spans="1:28" ht="16.5" customHeight="1" x14ac:dyDescent="0.2">
      <c r="A116" s="210" t="s">
        <v>527</v>
      </c>
      <c r="B116" s="210"/>
      <c r="C116" s="210"/>
      <c r="D116" s="210"/>
      <c r="E116" s="210"/>
      <c r="F116" s="210"/>
      <c r="G116" s="210"/>
      <c r="H116" s="210"/>
      <c r="L116" s="143"/>
      <c r="M116" s="143"/>
      <c r="N116" s="107"/>
      <c r="O116" s="110"/>
      <c r="P116"/>
      <c r="Q116"/>
      <c r="R116"/>
      <c r="S116"/>
      <c r="T116" s="175"/>
    </row>
    <row r="117" spans="1:28" ht="16.5" customHeight="1" x14ac:dyDescent="0.2">
      <c r="A117" s="210" t="s">
        <v>528</v>
      </c>
      <c r="B117" s="210"/>
      <c r="C117" s="210"/>
      <c r="D117" s="210"/>
      <c r="E117" s="210"/>
      <c r="F117" s="210"/>
      <c r="G117" s="210"/>
      <c r="H117" s="210"/>
      <c r="L117" s="143"/>
      <c r="M117" s="143"/>
      <c r="N117" s="107"/>
      <c r="O117" s="110"/>
      <c r="P117"/>
      <c r="Q117"/>
      <c r="R117"/>
      <c r="S117"/>
      <c r="T117" s="175"/>
    </row>
    <row r="118" spans="1:28" ht="16.5" customHeight="1" x14ac:dyDescent="0.2">
      <c r="A118" s="210" t="s">
        <v>529</v>
      </c>
      <c r="B118" s="210"/>
      <c r="C118" s="210"/>
      <c r="D118" s="210"/>
      <c r="E118" s="210"/>
      <c r="F118" s="210"/>
      <c r="G118" s="210"/>
      <c r="H118" s="210"/>
      <c r="L118" s="143"/>
      <c r="M118" s="143"/>
      <c r="N118" s="107"/>
      <c r="O118" s="110"/>
      <c r="P118"/>
      <c r="Q118"/>
      <c r="R118"/>
      <c r="S118"/>
      <c r="T118" s="175"/>
    </row>
    <row r="119" spans="1:28" ht="16.5" customHeight="1" x14ac:dyDescent="0.2">
      <c r="A119" s="210" t="s">
        <v>530</v>
      </c>
      <c r="B119" s="210"/>
      <c r="C119" s="210"/>
      <c r="D119" s="210"/>
      <c r="E119" s="210"/>
      <c r="F119" s="210"/>
      <c r="G119" s="210"/>
      <c r="H119" s="210"/>
      <c r="L119" s="143"/>
      <c r="M119" s="143"/>
      <c r="N119" s="107"/>
      <c r="O119" s="110"/>
      <c r="P119"/>
      <c r="Q119"/>
      <c r="R119"/>
      <c r="S119"/>
      <c r="T119" s="175"/>
    </row>
    <row r="120" spans="1:28" ht="15.75" customHeight="1" x14ac:dyDescent="0.2">
      <c r="A120" s="211"/>
      <c r="B120" s="211"/>
      <c r="C120" s="211"/>
      <c r="D120" s="211"/>
      <c r="E120" s="211"/>
      <c r="F120" s="211"/>
      <c r="G120" s="211"/>
      <c r="H120" s="211"/>
      <c r="L120" s="143"/>
      <c r="M120" s="143"/>
      <c r="N120" s="107"/>
      <c r="O120" s="110"/>
      <c r="P120"/>
      <c r="Q120"/>
      <c r="R120"/>
      <c r="S120"/>
      <c r="T120" s="175"/>
    </row>
    <row r="121" spans="1:28" ht="18" customHeight="1" x14ac:dyDescent="0.2">
      <c r="A121"/>
      <c r="B121"/>
      <c r="C121"/>
      <c r="D121" s="1"/>
      <c r="E121"/>
      <c r="F121"/>
      <c r="G121"/>
      <c r="H121"/>
      <c r="L121" s="143"/>
      <c r="M121" s="143"/>
      <c r="N121" s="107"/>
      <c r="O121" s="110"/>
      <c r="P121"/>
      <c r="Q121"/>
      <c r="R121"/>
      <c r="S121"/>
      <c r="T121" s="175"/>
    </row>
    <row r="122" spans="1:28" ht="21.75" customHeight="1" x14ac:dyDescent="0.2">
      <c r="A122" s="132"/>
      <c r="B122" s="132" t="s">
        <v>388</v>
      </c>
      <c r="C122" s="132"/>
      <c r="D122" s="207" t="s">
        <v>389</v>
      </c>
      <c r="E122" s="207"/>
      <c r="F122" s="134"/>
      <c r="G122" s="135"/>
      <c r="H122" s="133"/>
      <c r="I122" s="137"/>
      <c r="J122" s="136"/>
      <c r="K122" s="208" t="s">
        <v>271</v>
      </c>
      <c r="L122" s="208"/>
      <c r="M122" s="208"/>
      <c r="N122" s="208"/>
      <c r="O122" s="208"/>
      <c r="P122" s="111"/>
      <c r="Q122"/>
      <c r="R122"/>
      <c r="S122" s="107"/>
      <c r="T122" s="175"/>
    </row>
    <row r="123" spans="1:28" s="21" customFormat="1" ht="21.75" customHeight="1" x14ac:dyDescent="0.2">
      <c r="A123" s="112"/>
      <c r="B123" s="178"/>
      <c r="C123" s="184"/>
      <c r="D123" s="113"/>
      <c r="E123" s="113"/>
      <c r="F123" s="114"/>
      <c r="G123" s="112"/>
      <c r="H123" s="115"/>
      <c r="I123" s="138"/>
      <c r="J123" s="115"/>
      <c r="K123" s="20"/>
      <c r="L123" s="107"/>
      <c r="M123" s="107"/>
      <c r="N123" s="107"/>
      <c r="O123" s="107"/>
      <c r="P123" s="107"/>
      <c r="Q123"/>
      <c r="R123"/>
      <c r="S123" s="107"/>
      <c r="T123" s="176"/>
      <c r="U123" s="202"/>
      <c r="V123" s="202"/>
      <c r="W123" s="202"/>
      <c r="X123" s="202"/>
      <c r="Y123" s="202"/>
      <c r="Z123" s="202"/>
      <c r="AA123" s="202"/>
      <c r="AB123" s="202"/>
    </row>
    <row r="124" spans="1:28" s="21" customFormat="1" ht="21.75" customHeight="1" x14ac:dyDescent="0.2">
      <c r="A124" s="112"/>
      <c r="B124" s="178"/>
      <c r="C124" s="184"/>
      <c r="D124" s="113"/>
      <c r="E124" s="113"/>
      <c r="F124" s="114"/>
      <c r="G124" s="112"/>
      <c r="H124" s="115"/>
      <c r="I124" s="138"/>
      <c r="J124" s="115"/>
      <c r="K124" s="20"/>
      <c r="L124" s="107"/>
      <c r="M124" s="107"/>
      <c r="N124" s="107"/>
      <c r="O124" s="107"/>
      <c r="P124" s="107"/>
      <c r="Q124"/>
      <c r="R124"/>
      <c r="S124" s="107"/>
      <c r="T124" s="176"/>
      <c r="U124" s="202"/>
      <c r="V124" s="202"/>
      <c r="W124" s="202"/>
      <c r="X124" s="202"/>
      <c r="Y124" s="202"/>
      <c r="Z124" s="202"/>
      <c r="AA124" s="202"/>
      <c r="AB124" s="202"/>
    </row>
    <row r="125" spans="1:28" s="21" customFormat="1" ht="21.75" customHeight="1" x14ac:dyDescent="0.3">
      <c r="A125" s="112"/>
      <c r="B125" s="178"/>
      <c r="C125" s="185"/>
      <c r="D125" s="116"/>
      <c r="E125" s="116"/>
      <c r="F125" s="117"/>
      <c r="G125" s="118"/>
      <c r="H125" s="125"/>
      <c r="I125" s="139"/>
      <c r="J125" s="119"/>
      <c r="K125" s="163"/>
      <c r="L125" s="120"/>
      <c r="M125" s="120"/>
      <c r="N125" s="120"/>
      <c r="O125" s="121"/>
      <c r="P125" s="120"/>
      <c r="Q125" s="122"/>
      <c r="R125" s="123"/>
      <c r="S125" s="123"/>
      <c r="T125" s="176"/>
      <c r="U125" s="202"/>
      <c r="V125" s="202"/>
      <c r="W125" s="202"/>
      <c r="X125" s="202"/>
      <c r="Y125" s="202"/>
      <c r="Z125" s="202"/>
      <c r="AA125" s="202"/>
      <c r="AB125" s="202"/>
    </row>
    <row r="126" spans="1:28" s="21" customFormat="1" ht="21.75" customHeight="1" x14ac:dyDescent="0.3">
      <c r="A126" s="112"/>
      <c r="B126" s="178"/>
      <c r="C126" s="184"/>
      <c r="D126" s="113"/>
      <c r="E126" s="113"/>
      <c r="F126" s="124"/>
      <c r="G126" s="113"/>
      <c r="I126" s="138"/>
      <c r="J126" s="115"/>
      <c r="K126" s="20"/>
      <c r="L126" s="107"/>
      <c r="M126" s="107"/>
      <c r="N126" s="107"/>
      <c r="O126" s="107"/>
      <c r="P126" s="107"/>
      <c r="Q126"/>
      <c r="R126"/>
      <c r="S126" s="126"/>
      <c r="T126" s="176"/>
      <c r="U126" s="202"/>
      <c r="V126" s="202"/>
      <c r="W126" s="202"/>
      <c r="X126" s="202"/>
      <c r="Y126" s="202"/>
      <c r="Z126" s="202"/>
      <c r="AA126" s="202"/>
      <c r="AB126" s="202"/>
    </row>
    <row r="127" spans="1:28" s="21" customFormat="1" ht="21.75" customHeight="1" x14ac:dyDescent="0.2">
      <c r="A127" s="112"/>
      <c r="B127" s="178"/>
      <c r="C127" s="184"/>
      <c r="D127" s="113"/>
      <c r="E127" s="113"/>
      <c r="F127" s="113"/>
      <c r="G127" s="125"/>
      <c r="H127" s="113"/>
      <c r="I127" s="140"/>
      <c r="J127" s="115"/>
      <c r="K127" s="115"/>
      <c r="L127" s="107"/>
      <c r="M127" s="107"/>
      <c r="N127" s="107"/>
      <c r="O127" s="107"/>
      <c r="P127" s="107"/>
      <c r="Q127"/>
      <c r="R127"/>
      <c r="S127" s="127"/>
      <c r="T127" s="176"/>
      <c r="U127" s="202"/>
      <c r="V127" s="202"/>
      <c r="W127" s="202"/>
      <c r="X127" s="202"/>
      <c r="Y127" s="202"/>
      <c r="Z127" s="202"/>
      <c r="AA127" s="202"/>
      <c r="AB127" s="202"/>
    </row>
    <row r="128" spans="1:28" s="21" customFormat="1" ht="21.75" customHeight="1" x14ac:dyDescent="0.2">
      <c r="A128" s="112"/>
      <c r="B128" s="178"/>
      <c r="C128" s="184"/>
      <c r="D128" s="113"/>
      <c r="E128" s="113"/>
      <c r="F128" s="113"/>
      <c r="G128" s="113"/>
      <c r="H128" s="113"/>
      <c r="I128" s="140"/>
      <c r="J128" s="115"/>
      <c r="K128" s="115"/>
      <c r="L128" s="107"/>
      <c r="M128" s="107"/>
      <c r="N128" s="107"/>
      <c r="O128" s="107"/>
      <c r="P128" s="107"/>
      <c r="Q128"/>
      <c r="R128"/>
      <c r="S128" s="127"/>
      <c r="U128" s="202"/>
      <c r="V128" s="202"/>
      <c r="W128" s="202"/>
      <c r="X128" s="202"/>
      <c r="Y128" s="202"/>
      <c r="Z128" s="202"/>
      <c r="AA128" s="202"/>
      <c r="AB128" s="202"/>
    </row>
    <row r="129" spans="1:28" s="21" customFormat="1" ht="21.75" customHeight="1" x14ac:dyDescent="0.2">
      <c r="A129" s="112"/>
      <c r="B129" s="178"/>
      <c r="C129" s="186"/>
      <c r="D129" s="113"/>
      <c r="E129" s="113"/>
      <c r="F129" s="113"/>
      <c r="G129" s="113"/>
      <c r="H129" s="113"/>
      <c r="I129" s="140"/>
      <c r="J129" s="115"/>
      <c r="K129" s="115"/>
      <c r="L129" s="107"/>
      <c r="M129" s="107"/>
      <c r="N129" s="107"/>
      <c r="O129" s="107"/>
      <c r="P129" s="107"/>
      <c r="Q129"/>
      <c r="R129"/>
      <c r="S129" s="127"/>
      <c r="U129" s="202"/>
      <c r="V129" s="202"/>
      <c r="W129" s="202"/>
      <c r="X129" s="202"/>
      <c r="Y129" s="202"/>
      <c r="Z129" s="202"/>
      <c r="AA129" s="202"/>
      <c r="AB129" s="202"/>
    </row>
    <row r="130" spans="1:28" s="21" customFormat="1" ht="21.75" customHeight="1" x14ac:dyDescent="0.2">
      <c r="A130" s="112"/>
      <c r="B130" s="178"/>
      <c r="C130" s="128"/>
      <c r="D130" s="107"/>
      <c r="E130" s="121"/>
      <c r="F130" s="129"/>
      <c r="G130" s="129"/>
      <c r="H130" s="129"/>
      <c r="I130" s="147"/>
      <c r="J130" s="143"/>
      <c r="K130" s="141"/>
      <c r="L130" s="143"/>
      <c r="M130" s="143"/>
      <c r="N130" s="148"/>
      <c r="O130" s="143"/>
      <c r="P130"/>
      <c r="Q130"/>
      <c r="R130"/>
      <c r="S130" s="127"/>
      <c r="U130" s="202"/>
      <c r="V130" s="202"/>
      <c r="W130" s="202"/>
      <c r="X130" s="202"/>
      <c r="Y130" s="202"/>
      <c r="Z130" s="202"/>
      <c r="AA130" s="202"/>
      <c r="AB130" s="202"/>
    </row>
    <row r="131" spans="1:28" s="21" customFormat="1" ht="21.75" customHeight="1" x14ac:dyDescent="0.2">
      <c r="A131" s="112"/>
      <c r="B131" s="178"/>
      <c r="C131" s="131"/>
      <c r="D131" s="107"/>
      <c r="E131" s="120"/>
      <c r="F131" s="131"/>
      <c r="G131" s="131"/>
      <c r="H131" s="131"/>
      <c r="I131" s="147"/>
      <c r="J131" s="143"/>
      <c r="K131" s="141"/>
      <c r="L131" s="143"/>
      <c r="M131" s="143"/>
      <c r="N131" s="130"/>
      <c r="O131" s="143"/>
      <c r="P131"/>
      <c r="Q131"/>
      <c r="R131"/>
      <c r="S131" s="127"/>
      <c r="U131" s="202"/>
      <c r="V131" s="202"/>
      <c r="W131" s="202"/>
      <c r="X131" s="202"/>
      <c r="Y131" s="202"/>
      <c r="Z131" s="202"/>
      <c r="AA131" s="202"/>
      <c r="AB131" s="202"/>
    </row>
    <row r="132" spans="1:28" s="21" customFormat="1" ht="21.75" customHeight="1" x14ac:dyDescent="0.2">
      <c r="A132" s="112"/>
      <c r="B132" s="178"/>
      <c r="C132" s="131"/>
      <c r="D132" s="107"/>
      <c r="E132" s="120"/>
      <c r="F132" s="131"/>
      <c r="G132" s="131"/>
      <c r="H132" s="131"/>
      <c r="I132" s="147"/>
      <c r="J132" s="143"/>
      <c r="K132" s="141"/>
      <c r="L132" s="143"/>
      <c r="M132" s="143"/>
      <c r="N132" s="143"/>
      <c r="O132" s="143"/>
      <c r="P132"/>
      <c r="Q132"/>
      <c r="R132" s="107"/>
      <c r="S132" s="127"/>
      <c r="U132" s="202"/>
      <c r="V132" s="202"/>
      <c r="W132" s="202"/>
      <c r="X132" s="202"/>
      <c r="Y132" s="202"/>
      <c r="Z132" s="202"/>
      <c r="AA132" s="202"/>
      <c r="AB132" s="202"/>
    </row>
    <row r="133" spans="1:28" s="21" customFormat="1" ht="21.75" customHeight="1" x14ac:dyDescent="0.2">
      <c r="B133" s="178"/>
      <c r="C133" s="178"/>
      <c r="D133" s="20"/>
      <c r="E133" s="20"/>
      <c r="F133" s="20"/>
      <c r="G133" s="142"/>
      <c r="H133" s="141"/>
      <c r="I133" s="142"/>
      <c r="J133" s="141"/>
      <c r="K133" s="141"/>
      <c r="L133" s="141"/>
      <c r="M133" s="141"/>
      <c r="N133" s="141"/>
      <c r="O133" s="141"/>
      <c r="P133" s="15"/>
      <c r="U133" s="202"/>
      <c r="V133" s="202"/>
      <c r="W133" s="202"/>
      <c r="X133" s="202"/>
      <c r="Y133" s="202"/>
      <c r="Z133" s="202"/>
      <c r="AA133" s="202"/>
      <c r="AB133" s="202"/>
    </row>
    <row r="134" spans="1:28" s="21" customFormat="1" ht="21.75" customHeight="1" x14ac:dyDescent="0.2">
      <c r="B134" s="178"/>
      <c r="C134" s="178"/>
      <c r="D134" s="20"/>
      <c r="E134" s="20"/>
      <c r="F134" s="20"/>
      <c r="G134" s="142"/>
      <c r="H134" s="141"/>
      <c r="I134" s="142"/>
      <c r="J134" s="141"/>
      <c r="K134" s="141"/>
      <c r="L134" s="141"/>
      <c r="M134" s="141"/>
      <c r="N134" s="141"/>
      <c r="O134" s="141"/>
      <c r="P134" s="15"/>
      <c r="U134" s="202"/>
      <c r="V134" s="202"/>
      <c r="W134" s="202"/>
      <c r="X134" s="202"/>
      <c r="Y134" s="202"/>
      <c r="Z134" s="202"/>
      <c r="AA134" s="202"/>
      <c r="AB134" s="202"/>
    </row>
    <row r="135" spans="1:28" s="21" customFormat="1" ht="21.75" customHeight="1" x14ac:dyDescent="0.2">
      <c r="B135" s="178"/>
      <c r="C135" s="178"/>
      <c r="D135" s="20"/>
      <c r="E135" s="20"/>
      <c r="F135" s="20"/>
      <c r="G135" s="142"/>
      <c r="H135" s="141"/>
      <c r="I135" s="142"/>
      <c r="J135" s="141"/>
      <c r="K135" s="141"/>
      <c r="L135" s="141"/>
      <c r="M135" s="141"/>
      <c r="N135" s="141"/>
      <c r="O135" s="141"/>
      <c r="P135" s="15"/>
      <c r="U135" s="202"/>
      <c r="V135" s="202"/>
      <c r="W135" s="202"/>
      <c r="X135" s="202"/>
      <c r="Y135" s="202"/>
      <c r="Z135" s="202"/>
      <c r="AA135" s="202"/>
      <c r="AB135" s="202"/>
    </row>
    <row r="136" spans="1:28" s="21" customFormat="1" ht="21.75" customHeight="1" x14ac:dyDescent="0.2">
      <c r="B136" s="178"/>
      <c r="C136" s="178"/>
      <c r="D136" s="20"/>
      <c r="E136" s="20"/>
      <c r="F136" s="20"/>
      <c r="G136" s="142"/>
      <c r="H136" s="141"/>
      <c r="I136" s="142"/>
      <c r="J136" s="141"/>
      <c r="K136" s="141"/>
      <c r="L136" s="141"/>
      <c r="M136" s="141"/>
      <c r="N136" s="141"/>
      <c r="O136" s="141"/>
      <c r="P136" s="15"/>
      <c r="U136" s="202"/>
      <c r="V136" s="202"/>
      <c r="W136" s="202"/>
      <c r="X136" s="202"/>
      <c r="Y136" s="202"/>
      <c r="Z136" s="202"/>
      <c r="AA136" s="202"/>
      <c r="AB136" s="202"/>
    </row>
    <row r="137" spans="1:28" s="21" customFormat="1" ht="21.75" customHeight="1" x14ac:dyDescent="0.2">
      <c r="B137" s="178"/>
      <c r="C137" s="178"/>
      <c r="D137" s="20"/>
      <c r="E137" s="20"/>
      <c r="F137" s="20"/>
      <c r="G137" s="142"/>
      <c r="H137" s="141"/>
      <c r="I137" s="142"/>
      <c r="J137" s="141"/>
      <c r="K137" s="141"/>
      <c r="L137" s="141"/>
      <c r="M137" s="141"/>
      <c r="N137" s="141"/>
      <c r="O137" s="141"/>
      <c r="P137" s="15"/>
      <c r="U137" s="202"/>
      <c r="V137" s="202"/>
      <c r="W137" s="202"/>
      <c r="X137" s="202"/>
      <c r="Y137" s="202"/>
      <c r="Z137" s="202"/>
      <c r="AA137" s="202"/>
      <c r="AB137" s="202"/>
    </row>
    <row r="138" spans="1:28" ht="21.75" customHeight="1" x14ac:dyDescent="0.2">
      <c r="A138" s="15"/>
    </row>
    <row r="139" spans="1:28" ht="21.75" customHeight="1" x14ac:dyDescent="0.2">
      <c r="A139" s="15"/>
    </row>
    <row r="140" spans="1:28" ht="21.75" customHeight="1" x14ac:dyDescent="0.2">
      <c r="A140" s="15"/>
    </row>
    <row r="141" spans="1:28" ht="21.75" customHeight="1" x14ac:dyDescent="0.2">
      <c r="A141" s="15"/>
    </row>
    <row r="142" spans="1:28" ht="21.75" customHeight="1" x14ac:dyDescent="0.2">
      <c r="A142" s="15"/>
    </row>
    <row r="143" spans="1:28" ht="21.75" customHeight="1" x14ac:dyDescent="0.2"/>
    <row r="144" spans="1:28" ht="21.75" customHeight="1" x14ac:dyDescent="0.2"/>
    <row r="145" spans="1:28" ht="21.75" customHeight="1" x14ac:dyDescent="0.2"/>
    <row r="152" spans="1:28" s="13" customFormat="1" ht="36" customHeight="1" x14ac:dyDescent="0.2">
      <c r="A152" s="31"/>
      <c r="B152" s="181"/>
      <c r="C152" s="181"/>
      <c r="D152" s="150"/>
      <c r="E152" s="150"/>
      <c r="F152" s="150"/>
      <c r="G152" s="151"/>
      <c r="H152" s="149"/>
      <c r="I152" s="151"/>
      <c r="J152" s="149"/>
      <c r="K152" s="149"/>
      <c r="L152" s="149"/>
      <c r="M152" s="149"/>
      <c r="N152" s="149"/>
      <c r="O152" s="149"/>
      <c r="U152" s="200"/>
      <c r="V152" s="200"/>
      <c r="W152" s="200"/>
      <c r="X152" s="200"/>
      <c r="Y152" s="200"/>
      <c r="Z152" s="200"/>
      <c r="AA152" s="200"/>
      <c r="AB152" s="200"/>
    </row>
    <row r="153" spans="1:28" s="13" customFormat="1" ht="36" customHeight="1" x14ac:dyDescent="0.2">
      <c r="A153" s="31"/>
      <c r="B153" s="181"/>
      <c r="C153" s="181"/>
      <c r="D153" s="150"/>
      <c r="E153" s="150"/>
      <c r="F153" s="150"/>
      <c r="G153" s="151"/>
      <c r="H153" s="149"/>
      <c r="I153" s="151"/>
      <c r="J153" s="149"/>
      <c r="K153" s="149"/>
      <c r="L153" s="149"/>
      <c r="M153" s="149"/>
      <c r="N153" s="149"/>
      <c r="O153" s="149"/>
      <c r="U153" s="200"/>
      <c r="V153" s="200"/>
      <c r="W153" s="200"/>
      <c r="X153" s="200"/>
      <c r="Y153" s="200"/>
      <c r="Z153" s="200"/>
      <c r="AA153" s="200"/>
      <c r="AB153" s="200"/>
    </row>
    <row r="155" spans="1:28" ht="36" customHeight="1" x14ac:dyDescent="0.2"/>
    <row r="156" spans="1:28" ht="36" customHeight="1" x14ac:dyDescent="0.2"/>
    <row r="157" spans="1:28" ht="36" customHeight="1" x14ac:dyDescent="0.2"/>
    <row r="158" spans="1:28" ht="36" customHeight="1" x14ac:dyDescent="0.2"/>
    <row r="166" spans="1:28" s="24" customFormat="1" ht="36" customHeight="1" x14ac:dyDescent="0.2">
      <c r="A166" s="32"/>
      <c r="B166" s="182"/>
      <c r="C166" s="182"/>
      <c r="D166" s="189"/>
      <c r="E166" s="189"/>
      <c r="F166" s="152"/>
      <c r="G166" s="153"/>
      <c r="H166" s="152"/>
      <c r="I166" s="153"/>
      <c r="J166" s="152"/>
      <c r="K166" s="152"/>
      <c r="L166" s="152"/>
      <c r="M166" s="152"/>
      <c r="N166" s="152"/>
      <c r="O166" s="152"/>
      <c r="U166" s="203"/>
      <c r="V166" s="203"/>
      <c r="W166" s="203"/>
      <c r="X166" s="203"/>
      <c r="Y166" s="203"/>
      <c r="Z166" s="203"/>
      <c r="AA166" s="203"/>
      <c r="AB166" s="203"/>
    </row>
    <row r="167" spans="1:28" s="24" customFormat="1" ht="36" customHeight="1" x14ac:dyDescent="0.2">
      <c r="A167" s="32"/>
      <c r="B167" s="182"/>
      <c r="C167" s="182"/>
      <c r="D167" s="189"/>
      <c r="E167" s="189"/>
      <c r="F167" s="152"/>
      <c r="G167" s="153"/>
      <c r="H167" s="152"/>
      <c r="I167" s="153"/>
      <c r="J167" s="152"/>
      <c r="K167" s="152"/>
      <c r="L167" s="152"/>
      <c r="M167" s="152"/>
      <c r="N167" s="152"/>
      <c r="O167" s="152"/>
      <c r="U167" s="203"/>
      <c r="V167" s="203"/>
      <c r="W167" s="203"/>
      <c r="X167" s="203"/>
      <c r="Y167" s="203"/>
      <c r="Z167" s="203"/>
      <c r="AA167" s="203"/>
      <c r="AB167" s="203"/>
    </row>
    <row r="168" spans="1:28" s="24" customFormat="1" ht="36" customHeight="1" x14ac:dyDescent="0.2">
      <c r="A168" s="32"/>
      <c r="B168" s="182"/>
      <c r="C168" s="182"/>
      <c r="D168" s="189"/>
      <c r="E168" s="189"/>
      <c r="F168" s="152"/>
      <c r="G168" s="153"/>
      <c r="H168" s="152"/>
      <c r="I168" s="153"/>
      <c r="J168" s="152"/>
      <c r="K168" s="152"/>
      <c r="L168" s="152"/>
      <c r="M168" s="152"/>
      <c r="N168" s="152"/>
      <c r="O168" s="152"/>
      <c r="U168" s="203"/>
      <c r="V168" s="203"/>
      <c r="W168" s="203"/>
      <c r="X168" s="203"/>
      <c r="Y168" s="203"/>
      <c r="Z168" s="203"/>
      <c r="AA168" s="203"/>
      <c r="AB168" s="203"/>
    </row>
    <row r="169" spans="1:28" s="24" customFormat="1" ht="36" customHeight="1" x14ac:dyDescent="0.2">
      <c r="A169" s="32"/>
      <c r="B169" s="182"/>
      <c r="C169" s="182"/>
      <c r="D169" s="189"/>
      <c r="E169" s="189"/>
      <c r="F169" s="152"/>
      <c r="G169" s="153"/>
      <c r="H169" s="152"/>
      <c r="I169" s="153"/>
      <c r="J169" s="152"/>
      <c r="K169" s="152"/>
      <c r="L169" s="152"/>
      <c r="M169" s="152"/>
      <c r="N169" s="152"/>
      <c r="O169" s="152"/>
      <c r="U169" s="203"/>
      <c r="V169" s="203"/>
      <c r="W169" s="203"/>
      <c r="X169" s="203"/>
      <c r="Y169" s="203"/>
      <c r="Z169" s="203"/>
      <c r="AA169" s="203"/>
      <c r="AB169" s="203"/>
    </row>
    <row r="170" spans="1:28" s="24" customFormat="1" ht="36" customHeight="1" x14ac:dyDescent="0.2">
      <c r="A170" s="32"/>
      <c r="B170" s="182"/>
      <c r="C170" s="182"/>
      <c r="D170" s="189"/>
      <c r="E170" s="189"/>
      <c r="F170" s="152"/>
      <c r="G170" s="153"/>
      <c r="H170" s="152"/>
      <c r="I170" s="153"/>
      <c r="J170" s="152"/>
      <c r="K170" s="152"/>
      <c r="L170" s="152"/>
      <c r="M170" s="152"/>
      <c r="N170" s="152"/>
      <c r="O170" s="152"/>
      <c r="U170" s="203"/>
      <c r="V170" s="203"/>
      <c r="W170" s="203"/>
      <c r="X170" s="203"/>
      <c r="Y170" s="203"/>
      <c r="Z170" s="203"/>
      <c r="AA170" s="203"/>
      <c r="AB170" s="203"/>
    </row>
    <row r="171" spans="1:28" s="24" customFormat="1" ht="36" customHeight="1" x14ac:dyDescent="0.2">
      <c r="A171" s="32"/>
      <c r="B171" s="182"/>
      <c r="C171" s="182"/>
      <c r="D171" s="189"/>
      <c r="E171" s="189"/>
      <c r="F171" s="152"/>
      <c r="G171" s="153"/>
      <c r="H171" s="152"/>
      <c r="I171" s="153"/>
      <c r="J171" s="152"/>
      <c r="K171" s="152"/>
      <c r="L171" s="152"/>
      <c r="M171" s="152"/>
      <c r="N171" s="152"/>
      <c r="O171" s="152"/>
      <c r="U171" s="203"/>
      <c r="V171" s="203"/>
      <c r="W171" s="203"/>
      <c r="X171" s="203"/>
      <c r="Y171" s="203"/>
      <c r="Z171" s="203"/>
      <c r="AA171" s="203"/>
      <c r="AB171" s="203"/>
    </row>
    <row r="172" spans="1:28" s="24" customFormat="1" ht="36" customHeight="1" x14ac:dyDescent="0.2">
      <c r="A172" s="32"/>
      <c r="B172" s="182"/>
      <c r="C172" s="182"/>
      <c r="D172" s="189"/>
      <c r="E172" s="189"/>
      <c r="F172" s="152"/>
      <c r="G172" s="153"/>
      <c r="H172" s="152"/>
      <c r="I172" s="153"/>
      <c r="J172" s="152"/>
      <c r="K172" s="152"/>
      <c r="L172" s="152"/>
      <c r="M172" s="152"/>
      <c r="N172" s="152"/>
      <c r="O172" s="152"/>
      <c r="U172" s="203"/>
      <c r="V172" s="203"/>
      <c r="W172" s="203"/>
      <c r="X172" s="203"/>
      <c r="Y172" s="203"/>
      <c r="Z172" s="203"/>
      <c r="AA172" s="203"/>
      <c r="AB172" s="203"/>
    </row>
    <row r="173" spans="1:28" s="24" customFormat="1" ht="36" customHeight="1" x14ac:dyDescent="0.2">
      <c r="A173" s="32"/>
      <c r="B173" s="182"/>
      <c r="C173" s="182"/>
      <c r="D173" s="189"/>
      <c r="E173" s="189"/>
      <c r="F173" s="152"/>
      <c r="G173" s="153"/>
      <c r="H173" s="152"/>
      <c r="I173" s="153"/>
      <c r="J173" s="152"/>
      <c r="K173" s="152"/>
      <c r="L173" s="152"/>
      <c r="M173" s="152"/>
      <c r="N173" s="152"/>
      <c r="O173" s="152"/>
      <c r="U173" s="203"/>
      <c r="V173" s="203"/>
      <c r="W173" s="203"/>
      <c r="X173" s="203"/>
      <c r="Y173" s="203"/>
      <c r="Z173" s="203"/>
      <c r="AA173" s="203"/>
      <c r="AB173" s="203"/>
    </row>
    <row r="174" spans="1:28" s="24" customFormat="1" ht="36" customHeight="1" x14ac:dyDescent="0.2">
      <c r="A174" s="32"/>
      <c r="B174" s="182"/>
      <c r="C174" s="182"/>
      <c r="D174" s="189"/>
      <c r="E174" s="189"/>
      <c r="F174" s="152"/>
      <c r="G174" s="153"/>
      <c r="H174" s="152"/>
      <c r="I174" s="153"/>
      <c r="J174" s="152"/>
      <c r="K174" s="152"/>
      <c r="L174" s="152"/>
      <c r="M174" s="152"/>
      <c r="N174" s="152"/>
      <c r="O174" s="152"/>
      <c r="U174" s="203"/>
      <c r="V174" s="203"/>
      <c r="W174" s="203"/>
      <c r="X174" s="203"/>
      <c r="Y174" s="203"/>
      <c r="Z174" s="203"/>
      <c r="AA174" s="203"/>
      <c r="AB174" s="203"/>
    </row>
    <row r="175" spans="1:28" s="24" customFormat="1" ht="36" customHeight="1" x14ac:dyDescent="0.2">
      <c r="A175" s="32"/>
      <c r="B175" s="182"/>
      <c r="C175" s="182"/>
      <c r="D175" s="189"/>
      <c r="E175" s="189"/>
      <c r="F175" s="152"/>
      <c r="G175" s="153"/>
      <c r="H175" s="152"/>
      <c r="I175" s="153"/>
      <c r="J175" s="152"/>
      <c r="K175" s="152"/>
      <c r="L175" s="152"/>
      <c r="M175" s="152"/>
      <c r="N175" s="152"/>
      <c r="O175" s="152"/>
      <c r="U175" s="203"/>
      <c r="V175" s="203"/>
      <c r="W175" s="203"/>
      <c r="X175" s="203"/>
      <c r="Y175" s="203"/>
      <c r="Z175" s="203"/>
      <c r="AA175" s="203"/>
      <c r="AB175" s="203"/>
    </row>
    <row r="176" spans="1:28" s="24" customFormat="1" ht="36" customHeight="1" x14ac:dyDescent="0.2">
      <c r="A176" s="32"/>
      <c r="B176" s="182"/>
      <c r="C176" s="182"/>
      <c r="D176" s="189"/>
      <c r="E176" s="189"/>
      <c r="F176" s="152"/>
      <c r="G176" s="153"/>
      <c r="H176" s="152"/>
      <c r="I176" s="153"/>
      <c r="J176" s="152"/>
      <c r="K176" s="152"/>
      <c r="L176" s="152"/>
      <c r="M176" s="152"/>
      <c r="N176" s="152"/>
      <c r="O176" s="152"/>
      <c r="U176" s="203"/>
      <c r="V176" s="203"/>
      <c r="W176" s="203"/>
      <c r="X176" s="203"/>
      <c r="Y176" s="203"/>
      <c r="Z176" s="203"/>
      <c r="AA176" s="203"/>
      <c r="AB176" s="203"/>
    </row>
    <row r="177" spans="1:28" s="24" customFormat="1" ht="36" customHeight="1" x14ac:dyDescent="0.2">
      <c r="A177" s="32"/>
      <c r="B177" s="182"/>
      <c r="C177" s="182"/>
      <c r="D177" s="189"/>
      <c r="E177" s="189"/>
      <c r="F177" s="152"/>
      <c r="G177" s="153"/>
      <c r="H177" s="152"/>
      <c r="I177" s="153"/>
      <c r="J177" s="152"/>
      <c r="K177" s="152"/>
      <c r="L177" s="152"/>
      <c r="M177" s="152"/>
      <c r="N177" s="152"/>
      <c r="O177" s="152"/>
      <c r="U177" s="203"/>
      <c r="V177" s="203"/>
      <c r="W177" s="203"/>
      <c r="X177" s="203"/>
      <c r="Y177" s="203"/>
      <c r="Z177" s="203"/>
      <c r="AA177" s="203"/>
      <c r="AB177" s="203"/>
    </row>
    <row r="178" spans="1:28" s="24" customFormat="1" ht="36" customHeight="1" x14ac:dyDescent="0.2">
      <c r="A178" s="32"/>
      <c r="B178" s="182"/>
      <c r="C178" s="182"/>
      <c r="D178" s="189"/>
      <c r="E178" s="189"/>
      <c r="F178" s="152"/>
      <c r="G178" s="153"/>
      <c r="H178" s="152"/>
      <c r="I178" s="153"/>
      <c r="J178" s="152"/>
      <c r="K178" s="152"/>
      <c r="L178" s="152"/>
      <c r="M178" s="152"/>
      <c r="N178" s="152"/>
      <c r="O178" s="152"/>
      <c r="U178" s="203"/>
      <c r="V178" s="203"/>
      <c r="W178" s="203"/>
      <c r="X178" s="203"/>
      <c r="Y178" s="203"/>
      <c r="Z178" s="203"/>
      <c r="AA178" s="203"/>
      <c r="AB178" s="203"/>
    </row>
    <row r="179" spans="1:28" s="24" customFormat="1" ht="36" customHeight="1" x14ac:dyDescent="0.2">
      <c r="A179" s="32"/>
      <c r="B179" s="182"/>
      <c r="C179" s="182"/>
      <c r="D179" s="189"/>
      <c r="E179" s="189"/>
      <c r="F179" s="152"/>
      <c r="G179" s="153"/>
      <c r="H179" s="152"/>
      <c r="I179" s="153"/>
      <c r="J179" s="152"/>
      <c r="K179" s="152"/>
      <c r="L179" s="152"/>
      <c r="M179" s="152"/>
      <c r="N179" s="152"/>
      <c r="O179" s="152"/>
      <c r="U179" s="203"/>
      <c r="V179" s="203"/>
      <c r="W179" s="203"/>
      <c r="X179" s="203"/>
      <c r="Y179" s="203"/>
      <c r="Z179" s="203"/>
      <c r="AA179" s="203"/>
      <c r="AB179" s="203"/>
    </row>
  </sheetData>
  <mergeCells count="11">
    <mergeCell ref="A4:T4"/>
    <mergeCell ref="A5:T5"/>
    <mergeCell ref="A113:B113"/>
    <mergeCell ref="D122:E122"/>
    <mergeCell ref="K122:O122"/>
    <mergeCell ref="A115:H115"/>
    <mergeCell ref="A116:H116"/>
    <mergeCell ref="A117:H117"/>
    <mergeCell ref="A118:H118"/>
    <mergeCell ref="A119:H119"/>
    <mergeCell ref="A120:H120"/>
  </mergeCells>
  <phoneticPr fontId="4" type="noConversion"/>
  <conditionalFormatting sqref="C127:C128">
    <cfRule type="duplicateValues" dxfId="41" priority="6" stopIfTrue="1"/>
    <cfRule type="duplicateValues" dxfId="40" priority="7" stopIfTrue="1"/>
  </conditionalFormatting>
  <printOptions horizontalCentered="1"/>
  <pageMargins left="0" right="0" top="0.25" bottom="0.25" header="0" footer="0"/>
  <pageSetup paperSize="5" scale="72" fitToHeight="0" orientation="landscape" r:id="rId1"/>
  <headerFooter>
    <oddFooter>&amp;CPágina &amp;P / &amp;N</oddFooter>
  </headerFooter>
  <rowBreaks count="2" manualBreakCount="2">
    <brk id="32" max="14" man="1"/>
    <brk id="5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5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5" customFormat="1" x14ac:dyDescent="0.2"/>
    <row r="2" spans="2:21" s="15" customFormat="1" x14ac:dyDescent="0.2"/>
    <row r="3" spans="2:21" s="15" customFormat="1" x14ac:dyDescent="0.2"/>
    <row r="4" spans="2:21" s="15" customFormat="1" x14ac:dyDescent="0.2"/>
    <row r="5" spans="2:21" s="15" customFormat="1" x14ac:dyDescent="0.2"/>
    <row r="6" spans="2:21" s="15" customFormat="1" x14ac:dyDescent="0.2"/>
    <row r="7" spans="2:21" s="15" customFormat="1" x14ac:dyDescent="0.2"/>
    <row r="8" spans="2:21" s="15" customFormat="1" x14ac:dyDescent="0.2"/>
    <row r="9" spans="2:21" s="15" customFormat="1" x14ac:dyDescent="0.2"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</row>
    <row r="10" spans="2:21" s="15" customFormat="1" ht="15.75" x14ac:dyDescent="0.25">
      <c r="B10" s="216" t="s">
        <v>56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</row>
    <row r="11" spans="2:21" s="15" customFormat="1" ht="15" x14ac:dyDescent="0.25">
      <c r="B11" s="217" t="s">
        <v>343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</row>
    <row r="12" spans="2:21" s="15" customFormat="1" ht="9" customHeight="1" x14ac:dyDescent="0.2">
      <c r="B12" s="21"/>
      <c r="C12" s="33"/>
      <c r="D12" s="33"/>
      <c r="E12" s="15" t="s">
        <v>332</v>
      </c>
      <c r="L12" s="33"/>
      <c r="N12" s="33"/>
      <c r="O12" s="33"/>
    </row>
    <row r="13" spans="2:21" s="15" customFormat="1" x14ac:dyDescent="0.2">
      <c r="B13" s="23"/>
      <c r="C13" s="23"/>
      <c r="D13" s="23"/>
      <c r="E13" s="218" t="s">
        <v>331</v>
      </c>
      <c r="F13" s="218"/>
      <c r="G13" s="218"/>
      <c r="H13" s="218"/>
      <c r="I13" s="218"/>
      <c r="J13" s="218"/>
      <c r="K13" s="218"/>
      <c r="L13" s="23"/>
      <c r="M13" s="23"/>
      <c r="N13" s="23"/>
      <c r="O13" s="23"/>
      <c r="P13" s="23"/>
      <c r="Q13" s="23"/>
      <c r="R13" s="23"/>
    </row>
    <row r="14" spans="2:21" s="15" customFormat="1" x14ac:dyDescent="0.2">
      <c r="B14" s="23"/>
      <c r="C14" s="23"/>
      <c r="D14" s="23"/>
      <c r="L14" s="23"/>
      <c r="M14" s="23"/>
      <c r="N14" s="23"/>
      <c r="O14" s="23"/>
      <c r="P14" s="23"/>
      <c r="Q14" s="23"/>
      <c r="R14" s="23"/>
    </row>
    <row r="15" spans="2:21" s="15" customFormat="1" ht="13.9" customHeight="1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</row>
    <row r="16" spans="2:21" ht="27.75" customHeight="1" x14ac:dyDescent="0.2">
      <c r="B16" s="97" t="s">
        <v>50</v>
      </c>
      <c r="C16" s="98" t="s">
        <v>44</v>
      </c>
      <c r="D16" s="99" t="s">
        <v>164</v>
      </c>
      <c r="E16" s="100" t="s">
        <v>45</v>
      </c>
      <c r="F16" s="98" t="s">
        <v>46</v>
      </c>
      <c r="G16" s="98" t="s">
        <v>220</v>
      </c>
      <c r="H16" s="98" t="s">
        <v>333</v>
      </c>
      <c r="I16" s="98" t="s">
        <v>334</v>
      </c>
      <c r="J16" s="101" t="s">
        <v>79</v>
      </c>
      <c r="K16" s="101" t="s">
        <v>0</v>
      </c>
      <c r="L16" s="101" t="s">
        <v>1</v>
      </c>
      <c r="M16" s="101" t="s">
        <v>2</v>
      </c>
      <c r="N16" s="101" t="s">
        <v>3</v>
      </c>
      <c r="O16" s="101" t="s">
        <v>4</v>
      </c>
      <c r="P16" s="101" t="s">
        <v>5</v>
      </c>
      <c r="Q16" s="101" t="s">
        <v>6</v>
      </c>
      <c r="R16" s="102" t="s">
        <v>64</v>
      </c>
      <c r="S16" s="15"/>
      <c r="T16" s="15"/>
      <c r="U16" s="15"/>
    </row>
    <row r="17" spans="2:18" s="15" customFormat="1" ht="38.25" customHeight="1" x14ac:dyDescent="0.2">
      <c r="B17" s="103">
        <v>1</v>
      </c>
      <c r="C17" s="4" t="s">
        <v>118</v>
      </c>
      <c r="D17" s="4" t="s">
        <v>174</v>
      </c>
      <c r="E17" s="4" t="s">
        <v>366</v>
      </c>
      <c r="F17" s="34" t="s">
        <v>117</v>
      </c>
      <c r="G17" s="35" t="s">
        <v>222</v>
      </c>
      <c r="H17" s="84">
        <v>44743</v>
      </c>
      <c r="I17" s="35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95">
        <f t="shared" ref="R17" si="1">(L17-Q17)</f>
        <v>117243.38</v>
      </c>
    </row>
    <row r="18" spans="2:18" s="15" customFormat="1" ht="38.25" customHeight="1" x14ac:dyDescent="0.2">
      <c r="B18" s="103">
        <v>2</v>
      </c>
      <c r="C18" s="4" t="s">
        <v>124</v>
      </c>
      <c r="D18" s="4" t="s">
        <v>174</v>
      </c>
      <c r="E18" s="4" t="s">
        <v>367</v>
      </c>
      <c r="F18" s="34" t="s">
        <v>117</v>
      </c>
      <c r="G18" s="35" t="s">
        <v>222</v>
      </c>
      <c r="H18" s="84">
        <v>44562</v>
      </c>
      <c r="I18" s="84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95">
        <f t="shared" ref="R18:R71" si="3">(L18-Q18)</f>
        <v>74902.880000000005</v>
      </c>
    </row>
    <row r="19" spans="2:18" s="15" customFormat="1" ht="38.25" customHeight="1" x14ac:dyDescent="0.2">
      <c r="B19" s="103">
        <v>3</v>
      </c>
      <c r="C19" s="4" t="s">
        <v>152</v>
      </c>
      <c r="D19" s="4" t="s">
        <v>174</v>
      </c>
      <c r="E19" s="4" t="s">
        <v>369</v>
      </c>
      <c r="F19" s="34" t="s">
        <v>117</v>
      </c>
      <c r="G19" s="35" t="s">
        <v>222</v>
      </c>
      <c r="H19" s="35" t="s">
        <v>336</v>
      </c>
      <c r="I19" s="84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95">
        <f t="shared" ref="R19" si="5">(L19-Q19)</f>
        <v>74902.880000000005</v>
      </c>
    </row>
    <row r="20" spans="2:18" s="15" customFormat="1" ht="38.25" customHeight="1" x14ac:dyDescent="0.2">
      <c r="B20" s="103">
        <v>4</v>
      </c>
      <c r="C20" s="4" t="s">
        <v>134</v>
      </c>
      <c r="D20" s="4" t="s">
        <v>174</v>
      </c>
      <c r="E20" s="4" t="s">
        <v>368</v>
      </c>
      <c r="F20" s="34" t="s">
        <v>117</v>
      </c>
      <c r="G20" s="35" t="s">
        <v>221</v>
      </c>
      <c r="H20" s="84">
        <v>44774</v>
      </c>
      <c r="I20" s="84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95">
        <f t="shared" si="3"/>
        <v>58209.33</v>
      </c>
    </row>
    <row r="21" spans="2:18" s="15" customFormat="1" ht="38.25" customHeight="1" x14ac:dyDescent="0.2">
      <c r="B21" s="103">
        <v>5</v>
      </c>
      <c r="C21" s="4" t="s">
        <v>287</v>
      </c>
      <c r="D21" s="4" t="s">
        <v>174</v>
      </c>
      <c r="E21" s="4" t="s">
        <v>370</v>
      </c>
      <c r="F21" s="34" t="s">
        <v>117</v>
      </c>
      <c r="G21" s="7" t="s">
        <v>221</v>
      </c>
      <c r="H21" s="85">
        <v>44440</v>
      </c>
      <c r="I21" s="85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95">
        <f t="shared" si="3"/>
        <v>42315.5</v>
      </c>
    </row>
    <row r="22" spans="2:18" s="15" customFormat="1" ht="38.25" customHeight="1" x14ac:dyDescent="0.2">
      <c r="B22" s="103">
        <v>6</v>
      </c>
      <c r="C22" s="4" t="s">
        <v>288</v>
      </c>
      <c r="D22" s="4" t="s">
        <v>354</v>
      </c>
      <c r="E22" s="4" t="s">
        <v>371</v>
      </c>
      <c r="F22" s="34" t="s">
        <v>117</v>
      </c>
      <c r="G22" s="7" t="s">
        <v>221</v>
      </c>
      <c r="H22" s="85">
        <v>44564</v>
      </c>
      <c r="I22" s="85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95">
        <f t="shared" ref="R22" si="7">(L22-Q22)</f>
        <v>117243.38</v>
      </c>
    </row>
    <row r="23" spans="2:18" s="15" customFormat="1" ht="38.25" customHeight="1" x14ac:dyDescent="0.2">
      <c r="B23" s="103">
        <v>7</v>
      </c>
      <c r="C23" s="4" t="s">
        <v>99</v>
      </c>
      <c r="D23" s="4" t="s">
        <v>354</v>
      </c>
      <c r="E23" s="4" t="s">
        <v>372</v>
      </c>
      <c r="F23" s="34" t="s">
        <v>117</v>
      </c>
      <c r="G23" s="35" t="s">
        <v>222</v>
      </c>
      <c r="H23" s="84">
        <v>44564</v>
      </c>
      <c r="I23" s="84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95">
        <f t="shared" si="3"/>
        <v>74802.880000000005</v>
      </c>
    </row>
    <row r="24" spans="2:18" s="15" customFormat="1" ht="38.25" customHeight="1" x14ac:dyDescent="0.2">
      <c r="B24" s="103">
        <v>8</v>
      </c>
      <c r="C24" s="4" t="s">
        <v>289</v>
      </c>
      <c r="D24" s="4" t="s">
        <v>176</v>
      </c>
      <c r="E24" s="4" t="s">
        <v>374</v>
      </c>
      <c r="F24" s="34" t="s">
        <v>117</v>
      </c>
      <c r="G24" s="7" t="s">
        <v>221</v>
      </c>
      <c r="H24" s="7" t="s">
        <v>340</v>
      </c>
      <c r="I24" s="85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95">
        <f t="shared" si="3"/>
        <v>117243.38</v>
      </c>
    </row>
    <row r="25" spans="2:18" s="15" customFormat="1" ht="38.25" customHeight="1" x14ac:dyDescent="0.2">
      <c r="B25" s="103">
        <v>9</v>
      </c>
      <c r="C25" s="4" t="s">
        <v>292</v>
      </c>
      <c r="D25" s="4" t="s">
        <v>355</v>
      </c>
      <c r="E25" s="4" t="s">
        <v>373</v>
      </c>
      <c r="F25" s="34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95">
        <f t="shared" ref="R25:R26" si="9">(L25-Q25)</f>
        <v>74902.880000000005</v>
      </c>
    </row>
    <row r="26" spans="2:18" s="15" customFormat="1" ht="38.25" customHeight="1" x14ac:dyDescent="0.2">
      <c r="B26" s="103">
        <v>10</v>
      </c>
      <c r="C26" s="4" t="s">
        <v>291</v>
      </c>
      <c r="D26" s="4" t="s">
        <v>355</v>
      </c>
      <c r="E26" s="4" t="s">
        <v>8</v>
      </c>
      <c r="F26" s="34" t="s">
        <v>117</v>
      </c>
      <c r="G26" s="7" t="s">
        <v>221</v>
      </c>
      <c r="H26" s="85">
        <v>44564</v>
      </c>
      <c r="I26" s="85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95">
        <f t="shared" si="9"/>
        <v>45166</v>
      </c>
    </row>
    <row r="27" spans="2:18" s="15" customFormat="1" ht="38.25" customHeight="1" x14ac:dyDescent="0.2">
      <c r="B27" s="103">
        <v>11</v>
      </c>
      <c r="C27" s="4" t="s">
        <v>290</v>
      </c>
      <c r="D27" s="4" t="s">
        <v>355</v>
      </c>
      <c r="E27" s="4" t="s">
        <v>98</v>
      </c>
      <c r="F27" s="34" t="s">
        <v>117</v>
      </c>
      <c r="G27" s="7" t="s">
        <v>221</v>
      </c>
      <c r="H27" s="85">
        <v>44564</v>
      </c>
      <c r="I27" s="85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95">
        <f t="shared" si="3"/>
        <v>41167.17</v>
      </c>
    </row>
    <row r="28" spans="2:18" s="15" customFormat="1" ht="38.25" customHeight="1" x14ac:dyDescent="0.2">
      <c r="B28" s="103">
        <v>12</v>
      </c>
      <c r="C28" s="4" t="s">
        <v>139</v>
      </c>
      <c r="D28" s="4" t="s">
        <v>356</v>
      </c>
      <c r="E28" s="4" t="s">
        <v>376</v>
      </c>
      <c r="F28" s="34" t="s">
        <v>117</v>
      </c>
      <c r="G28" s="35" t="s">
        <v>221</v>
      </c>
      <c r="H28" s="84">
        <v>44409</v>
      </c>
      <c r="I28" s="84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95">
        <f t="shared" si="3"/>
        <v>86891.200000000012</v>
      </c>
    </row>
    <row r="29" spans="2:18" s="15" customFormat="1" ht="38.25" customHeight="1" x14ac:dyDescent="0.2">
      <c r="B29" s="103">
        <v>13</v>
      </c>
      <c r="C29" s="4" t="s">
        <v>293</v>
      </c>
      <c r="D29" s="4" t="s">
        <v>357</v>
      </c>
      <c r="E29" s="4" t="s">
        <v>375</v>
      </c>
      <c r="F29" s="34" t="s">
        <v>117</v>
      </c>
      <c r="G29" s="7" t="s">
        <v>221</v>
      </c>
      <c r="H29" s="85">
        <v>44563</v>
      </c>
      <c r="I29" s="85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95">
        <f t="shared" si="3"/>
        <v>89016.38</v>
      </c>
    </row>
    <row r="30" spans="2:18" s="15" customFormat="1" ht="38.25" customHeight="1" x14ac:dyDescent="0.2">
      <c r="B30" s="103">
        <v>14</v>
      </c>
      <c r="C30" s="4" t="s">
        <v>294</v>
      </c>
      <c r="D30" s="4" t="s">
        <v>357</v>
      </c>
      <c r="E30" s="4" t="s">
        <v>8</v>
      </c>
      <c r="F30" s="34" t="s">
        <v>117</v>
      </c>
      <c r="G30" s="7" t="s">
        <v>221</v>
      </c>
      <c r="H30" s="7" t="s">
        <v>337</v>
      </c>
      <c r="I30" s="85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95">
        <f t="shared" si="3"/>
        <v>46920</v>
      </c>
    </row>
    <row r="31" spans="2:18" s="15" customFormat="1" ht="38.25" customHeight="1" x14ac:dyDescent="0.2">
      <c r="B31" s="103">
        <v>15</v>
      </c>
      <c r="C31" s="4" t="s">
        <v>130</v>
      </c>
      <c r="D31" s="4" t="s">
        <v>358</v>
      </c>
      <c r="E31" s="4" t="s">
        <v>377</v>
      </c>
      <c r="F31" s="34" t="s">
        <v>117</v>
      </c>
      <c r="G31" s="7" t="s">
        <v>221</v>
      </c>
      <c r="H31" s="85">
        <v>44562</v>
      </c>
      <c r="I31" s="85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95">
        <f t="shared" ref="R31" si="11">(L31-Q31)</f>
        <v>114411.38</v>
      </c>
    </row>
    <row r="32" spans="2:18" s="15" customFormat="1" ht="38.25" customHeight="1" x14ac:dyDescent="0.2">
      <c r="B32" s="103">
        <v>16</v>
      </c>
      <c r="C32" s="4" t="s">
        <v>201</v>
      </c>
      <c r="D32" s="4" t="s">
        <v>358</v>
      </c>
      <c r="E32" s="4" t="s">
        <v>295</v>
      </c>
      <c r="F32" s="34" t="s">
        <v>117</v>
      </c>
      <c r="G32" s="7" t="s">
        <v>222</v>
      </c>
      <c r="H32" s="85">
        <v>44409</v>
      </c>
      <c r="I32" s="85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95">
        <f t="shared" si="3"/>
        <v>33747.4</v>
      </c>
    </row>
    <row r="33" spans="2:18" s="15" customFormat="1" ht="38.25" customHeight="1" x14ac:dyDescent="0.2">
      <c r="B33" s="103">
        <v>17</v>
      </c>
      <c r="C33" s="4" t="s">
        <v>153</v>
      </c>
      <c r="D33" s="4" t="s">
        <v>358</v>
      </c>
      <c r="E33" s="4" t="s">
        <v>296</v>
      </c>
      <c r="F33" s="34" t="s">
        <v>117</v>
      </c>
      <c r="G33" s="7" t="s">
        <v>221</v>
      </c>
      <c r="H33" s="85">
        <v>44562</v>
      </c>
      <c r="I33" s="85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95">
        <f t="shared" si="3"/>
        <v>41067.17</v>
      </c>
    </row>
    <row r="34" spans="2:18" s="15" customFormat="1" ht="38.25" customHeight="1" x14ac:dyDescent="0.2">
      <c r="B34" s="103">
        <v>18</v>
      </c>
      <c r="C34" s="4" t="s">
        <v>155</v>
      </c>
      <c r="D34" s="4" t="s">
        <v>358</v>
      </c>
      <c r="E34" s="4" t="s">
        <v>297</v>
      </c>
      <c r="F34" s="34" t="s">
        <v>117</v>
      </c>
      <c r="G34" s="7" t="s">
        <v>221</v>
      </c>
      <c r="H34" s="85">
        <v>44409</v>
      </c>
      <c r="I34" s="85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95">
        <f t="shared" si="3"/>
        <v>41966.94</v>
      </c>
    </row>
    <row r="35" spans="2:18" s="15" customFormat="1" ht="38.25" customHeight="1" x14ac:dyDescent="0.2">
      <c r="B35" s="103">
        <v>19</v>
      </c>
      <c r="C35" s="4" t="s">
        <v>110</v>
      </c>
      <c r="D35" s="4" t="s">
        <v>224</v>
      </c>
      <c r="E35" s="4" t="s">
        <v>378</v>
      </c>
      <c r="F35" s="34" t="s">
        <v>117</v>
      </c>
      <c r="G35" s="7" t="s">
        <v>222</v>
      </c>
      <c r="H35" s="85">
        <v>44562</v>
      </c>
      <c r="I35" s="85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95">
        <f t="shared" ref="R35" si="13">(L35-Q35)</f>
        <v>115089.38</v>
      </c>
    </row>
    <row r="36" spans="2:18" s="15" customFormat="1" ht="38.25" customHeight="1" x14ac:dyDescent="0.2">
      <c r="B36" s="103">
        <v>20</v>
      </c>
      <c r="C36" s="4" t="s">
        <v>168</v>
      </c>
      <c r="D36" s="4" t="s">
        <v>224</v>
      </c>
      <c r="E36" s="4" t="s">
        <v>380</v>
      </c>
      <c r="F36" s="34" t="s">
        <v>117</v>
      </c>
      <c r="G36" s="7" t="s">
        <v>222</v>
      </c>
      <c r="H36" s="85">
        <v>44151</v>
      </c>
      <c r="I36" s="85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95">
        <f t="shared" si="3"/>
        <v>81859.63</v>
      </c>
    </row>
    <row r="37" spans="2:18" s="15" customFormat="1" ht="38.25" customHeight="1" x14ac:dyDescent="0.2">
      <c r="B37" s="103">
        <v>21</v>
      </c>
      <c r="C37" s="4" t="s">
        <v>226</v>
      </c>
      <c r="D37" s="4" t="s">
        <v>224</v>
      </c>
      <c r="E37" s="4" t="s">
        <v>379</v>
      </c>
      <c r="F37" s="34" t="s">
        <v>117</v>
      </c>
      <c r="G37" s="7" t="s">
        <v>221</v>
      </c>
      <c r="H37" s="85">
        <v>44417</v>
      </c>
      <c r="I37" s="85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95">
        <f t="shared" ref="R37" si="15">(L37-Q37)</f>
        <v>81859.63</v>
      </c>
    </row>
    <row r="38" spans="2:18" s="15" customFormat="1" ht="38.25" customHeight="1" x14ac:dyDescent="0.2">
      <c r="B38" s="103">
        <v>22</v>
      </c>
      <c r="C38" s="4" t="s">
        <v>128</v>
      </c>
      <c r="D38" s="4" t="s">
        <v>359</v>
      </c>
      <c r="E38" s="4" t="s">
        <v>298</v>
      </c>
      <c r="F38" s="34" t="s">
        <v>117</v>
      </c>
      <c r="G38" s="7" t="s">
        <v>222</v>
      </c>
      <c r="H38" s="85">
        <v>44105</v>
      </c>
      <c r="I38" s="85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95">
        <f t="shared" si="3"/>
        <v>42215.5</v>
      </c>
    </row>
    <row r="39" spans="2:18" s="15" customFormat="1" ht="38.25" customHeight="1" x14ac:dyDescent="0.2">
      <c r="B39" s="103">
        <v>23</v>
      </c>
      <c r="C39" s="4" t="s">
        <v>246</v>
      </c>
      <c r="D39" s="4" t="s">
        <v>359</v>
      </c>
      <c r="E39" s="4" t="s">
        <v>247</v>
      </c>
      <c r="F39" s="34" t="s">
        <v>117</v>
      </c>
      <c r="G39" s="7" t="s">
        <v>222</v>
      </c>
      <c r="H39" s="85">
        <v>44501</v>
      </c>
      <c r="I39" s="85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95">
        <f t="shared" si="3"/>
        <v>39515.26</v>
      </c>
    </row>
    <row r="40" spans="2:18" s="15" customFormat="1" ht="38.25" customHeight="1" x14ac:dyDescent="0.2">
      <c r="B40" s="103">
        <v>24</v>
      </c>
      <c r="C40" s="4" t="s">
        <v>244</v>
      </c>
      <c r="D40" s="4" t="s">
        <v>359</v>
      </c>
      <c r="E40" s="4" t="s">
        <v>299</v>
      </c>
      <c r="F40" s="34" t="s">
        <v>117</v>
      </c>
      <c r="G40" s="7" t="s">
        <v>222</v>
      </c>
      <c r="H40" s="85">
        <v>44440</v>
      </c>
      <c r="I40" s="85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95">
        <f t="shared" si="3"/>
        <v>66833.540000000008</v>
      </c>
    </row>
    <row r="41" spans="2:18" s="15" customFormat="1" ht="38.25" customHeight="1" x14ac:dyDescent="0.2">
      <c r="B41" s="103">
        <v>25</v>
      </c>
      <c r="C41" s="4" t="s">
        <v>300</v>
      </c>
      <c r="D41" s="4" t="s">
        <v>359</v>
      </c>
      <c r="E41" s="4" t="s">
        <v>301</v>
      </c>
      <c r="F41" s="34" t="s">
        <v>117</v>
      </c>
      <c r="G41" s="7" t="s">
        <v>222</v>
      </c>
      <c r="H41" s="85">
        <v>44473</v>
      </c>
      <c r="I41" s="85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95">
        <f t="shared" si="3"/>
        <v>64420.65</v>
      </c>
    </row>
    <row r="42" spans="2:18" s="15" customFormat="1" ht="38.25" customHeight="1" x14ac:dyDescent="0.2">
      <c r="B42" s="103">
        <v>26</v>
      </c>
      <c r="C42" s="89" t="s">
        <v>346</v>
      </c>
      <c r="D42" s="4" t="s">
        <v>224</v>
      </c>
      <c r="E42" s="89" t="s">
        <v>347</v>
      </c>
      <c r="F42" s="34" t="s">
        <v>117</v>
      </c>
      <c r="G42" s="90" t="s">
        <v>222</v>
      </c>
      <c r="H42" s="91">
        <v>44652</v>
      </c>
      <c r="I42" s="91">
        <v>44835</v>
      </c>
      <c r="J42" s="92">
        <v>45000</v>
      </c>
      <c r="K42" s="93">
        <v>0</v>
      </c>
      <c r="L42" s="92">
        <v>45000</v>
      </c>
      <c r="M42" s="92">
        <v>1291.5</v>
      </c>
      <c r="N42" s="92">
        <v>1148.33</v>
      </c>
      <c r="O42" s="92">
        <v>1368</v>
      </c>
      <c r="P42" s="92">
        <v>125</v>
      </c>
      <c r="Q42" s="3">
        <f t="shared" ref="Q42" si="16">SUM(M42:P42)</f>
        <v>3932.83</v>
      </c>
      <c r="R42" s="95">
        <f t="shared" ref="R42" si="17">(L42-Q42)</f>
        <v>41067.17</v>
      </c>
    </row>
    <row r="43" spans="2:18" s="15" customFormat="1" ht="38.25" customHeight="1" x14ac:dyDescent="0.2">
      <c r="B43" s="103">
        <v>27</v>
      </c>
      <c r="C43" s="4" t="s">
        <v>302</v>
      </c>
      <c r="D43" s="36" t="s">
        <v>360</v>
      </c>
      <c r="E43" s="4" t="s">
        <v>161</v>
      </c>
      <c r="F43" s="34" t="s">
        <v>117</v>
      </c>
      <c r="G43" s="7" t="s">
        <v>222</v>
      </c>
      <c r="H43" s="85">
        <v>44562</v>
      </c>
      <c r="I43" s="85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95">
        <f t="shared" si="3"/>
        <v>117243.38</v>
      </c>
    </row>
    <row r="44" spans="2:18" s="15" customFormat="1" ht="38.25" customHeight="1" x14ac:dyDescent="0.2">
      <c r="B44" s="103">
        <v>28</v>
      </c>
      <c r="C44" s="4" t="s">
        <v>305</v>
      </c>
      <c r="D44" s="36" t="s">
        <v>360</v>
      </c>
      <c r="E44" s="4" t="s">
        <v>381</v>
      </c>
      <c r="F44" s="34" t="s">
        <v>117</v>
      </c>
      <c r="G44" s="7" t="s">
        <v>221</v>
      </c>
      <c r="H44" s="85">
        <v>44409</v>
      </c>
      <c r="I44" s="85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95">
        <f t="shared" ref="R44" si="19">(L44-Q44)</f>
        <v>73890.290000000008</v>
      </c>
    </row>
    <row r="45" spans="2:18" s="15" customFormat="1" ht="38.25" customHeight="1" x14ac:dyDescent="0.2">
      <c r="B45" s="103">
        <v>29</v>
      </c>
      <c r="C45" s="4" t="s">
        <v>303</v>
      </c>
      <c r="D45" s="36" t="s">
        <v>360</v>
      </c>
      <c r="E45" s="4" t="s">
        <v>304</v>
      </c>
      <c r="F45" s="34" t="s">
        <v>117</v>
      </c>
      <c r="G45" s="7" t="s">
        <v>222</v>
      </c>
      <c r="H45" s="85">
        <v>44409</v>
      </c>
      <c r="I45" s="85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95">
        <f t="shared" si="3"/>
        <v>42847.18</v>
      </c>
    </row>
    <row r="46" spans="2:18" s="15" customFormat="1" ht="38.25" customHeight="1" x14ac:dyDescent="0.2">
      <c r="B46" s="103">
        <v>30</v>
      </c>
      <c r="C46" s="89" t="s">
        <v>348</v>
      </c>
      <c r="D46" s="36" t="s">
        <v>163</v>
      </c>
      <c r="E46" s="89" t="s">
        <v>349</v>
      </c>
      <c r="F46" s="34" t="s">
        <v>117</v>
      </c>
      <c r="G46" s="90" t="s">
        <v>222</v>
      </c>
      <c r="H46" s="91">
        <v>44652</v>
      </c>
      <c r="I46" s="91">
        <v>44835</v>
      </c>
      <c r="J46" s="92">
        <v>45000</v>
      </c>
      <c r="K46" s="93">
        <v>0</v>
      </c>
      <c r="L46" s="92">
        <v>45000</v>
      </c>
      <c r="M46" s="92">
        <v>1291.5</v>
      </c>
      <c r="N46" s="92">
        <v>1148.33</v>
      </c>
      <c r="O46" s="92">
        <v>1368</v>
      </c>
      <c r="P46" s="92">
        <v>25</v>
      </c>
      <c r="Q46" s="92">
        <f>SUM(M46:P46)</f>
        <v>3832.83</v>
      </c>
      <c r="R46" s="96">
        <f>(L46-Q46)</f>
        <v>41167.17</v>
      </c>
    </row>
    <row r="47" spans="2:18" s="15" customFormat="1" ht="38.25" customHeight="1" x14ac:dyDescent="0.2">
      <c r="B47" s="103">
        <v>31</v>
      </c>
      <c r="C47" s="4" t="s">
        <v>113</v>
      </c>
      <c r="D47" s="4" t="s">
        <v>162</v>
      </c>
      <c r="E47" s="4" t="s">
        <v>306</v>
      </c>
      <c r="F47" s="34" t="s">
        <v>117</v>
      </c>
      <c r="G47" s="7" t="s">
        <v>221</v>
      </c>
      <c r="H47" s="85">
        <v>44562</v>
      </c>
      <c r="I47" s="85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95">
        <f t="shared" si="3"/>
        <v>111579.38</v>
      </c>
    </row>
    <row r="48" spans="2:18" s="15" customFormat="1" ht="38.25" customHeight="1" x14ac:dyDescent="0.2">
      <c r="B48" s="103">
        <v>32</v>
      </c>
      <c r="C48" s="4" t="s">
        <v>206</v>
      </c>
      <c r="D48" s="4" t="s">
        <v>162</v>
      </c>
      <c r="E48" s="4" t="s">
        <v>307</v>
      </c>
      <c r="F48" s="34" t="s">
        <v>117</v>
      </c>
      <c r="G48" s="7" t="s">
        <v>221</v>
      </c>
      <c r="H48" s="85">
        <v>44409</v>
      </c>
      <c r="I48" s="85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95">
        <f t="shared" si="3"/>
        <v>88916.38</v>
      </c>
    </row>
    <row r="49" spans="2:18" s="15" customFormat="1" ht="38.25" customHeight="1" x14ac:dyDescent="0.2">
      <c r="B49" s="103">
        <v>33</v>
      </c>
      <c r="C49" s="4" t="s">
        <v>265</v>
      </c>
      <c r="D49" s="4" t="s">
        <v>162</v>
      </c>
      <c r="E49" s="4" t="s">
        <v>309</v>
      </c>
      <c r="F49" s="34" t="s">
        <v>117</v>
      </c>
      <c r="G49" s="7" t="s">
        <v>222</v>
      </c>
      <c r="H49" s="85">
        <v>44501</v>
      </c>
      <c r="I49" s="85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95">
        <f t="shared" ref="R49" si="21">(L49-Q49)</f>
        <v>89016.52</v>
      </c>
    </row>
    <row r="50" spans="2:18" s="15" customFormat="1" ht="38.25" customHeight="1" x14ac:dyDescent="0.2">
      <c r="B50" s="103">
        <v>34</v>
      </c>
      <c r="C50" s="4" t="s">
        <v>229</v>
      </c>
      <c r="D50" s="4" t="s">
        <v>162</v>
      </c>
      <c r="E50" s="4" t="s">
        <v>228</v>
      </c>
      <c r="F50" s="34" t="s">
        <v>117</v>
      </c>
      <c r="G50" s="7" t="s">
        <v>221</v>
      </c>
      <c r="H50" s="85">
        <v>44775</v>
      </c>
      <c r="I50" s="85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95">
        <f t="shared" si="3"/>
        <v>41597.5</v>
      </c>
    </row>
    <row r="51" spans="2:18" s="15" customFormat="1" ht="38.25" customHeight="1" x14ac:dyDescent="0.2">
      <c r="B51" s="103">
        <v>35</v>
      </c>
      <c r="C51" s="4" t="s">
        <v>205</v>
      </c>
      <c r="D51" s="4" t="s">
        <v>162</v>
      </c>
      <c r="E51" s="4" t="s">
        <v>228</v>
      </c>
      <c r="F51" s="34" t="s">
        <v>117</v>
      </c>
      <c r="G51" s="7" t="s">
        <v>221</v>
      </c>
      <c r="H51" s="85">
        <v>44409</v>
      </c>
      <c r="I51" s="85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95">
        <f t="shared" ref="R51" si="23">(L51-Q51)</f>
        <v>42315.5</v>
      </c>
    </row>
    <row r="52" spans="2:18" s="15" customFormat="1" ht="38.25" customHeight="1" x14ac:dyDescent="0.2">
      <c r="B52" s="103">
        <v>36</v>
      </c>
      <c r="C52" s="4" t="s">
        <v>230</v>
      </c>
      <c r="D52" s="4" t="s">
        <v>162</v>
      </c>
      <c r="E52" s="4" t="s">
        <v>308</v>
      </c>
      <c r="F52" s="34" t="s">
        <v>117</v>
      </c>
      <c r="G52" s="7" t="s">
        <v>221</v>
      </c>
      <c r="H52" s="85">
        <v>44410</v>
      </c>
      <c r="I52" s="85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95">
        <f t="shared" si="3"/>
        <v>42215.5</v>
      </c>
    </row>
    <row r="53" spans="2:18" s="15" customFormat="1" ht="38.25" customHeight="1" x14ac:dyDescent="0.2">
      <c r="B53" s="103">
        <v>37</v>
      </c>
      <c r="C53" s="4" t="s">
        <v>248</v>
      </c>
      <c r="D53" s="4" t="s">
        <v>162</v>
      </c>
      <c r="E53" s="4" t="s">
        <v>207</v>
      </c>
      <c r="F53" s="34" t="s">
        <v>117</v>
      </c>
      <c r="G53" s="7" t="s">
        <v>221</v>
      </c>
      <c r="H53" s="85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95">
        <f t="shared" si="3"/>
        <v>42215.5</v>
      </c>
    </row>
    <row r="54" spans="2:18" s="15" customFormat="1" ht="38.25" customHeight="1" x14ac:dyDescent="0.2">
      <c r="B54" s="103">
        <v>38</v>
      </c>
      <c r="C54" s="4" t="s">
        <v>140</v>
      </c>
      <c r="D54" s="4" t="s">
        <v>172</v>
      </c>
      <c r="E54" s="4" t="s">
        <v>310</v>
      </c>
      <c r="F54" s="34" t="s">
        <v>117</v>
      </c>
      <c r="G54" s="7" t="s">
        <v>221</v>
      </c>
      <c r="H54" s="85">
        <v>44137</v>
      </c>
      <c r="I54" s="85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95">
        <f t="shared" si="3"/>
        <v>60369.520000000004</v>
      </c>
    </row>
    <row r="55" spans="2:18" s="15" customFormat="1" ht="38.25" customHeight="1" x14ac:dyDescent="0.2">
      <c r="B55" s="103">
        <v>39</v>
      </c>
      <c r="C55" s="4" t="s">
        <v>254</v>
      </c>
      <c r="D55" s="4" t="s">
        <v>172</v>
      </c>
      <c r="E55" s="4" t="s">
        <v>311</v>
      </c>
      <c r="F55" s="34" t="s">
        <v>117</v>
      </c>
      <c r="G55" s="7" t="s">
        <v>221</v>
      </c>
      <c r="H55" s="85">
        <v>44417</v>
      </c>
      <c r="I55" s="85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95">
        <f t="shared" si="3"/>
        <v>42215.5</v>
      </c>
    </row>
    <row r="56" spans="2:18" s="15" customFormat="1" ht="38.25" customHeight="1" x14ac:dyDescent="0.2">
      <c r="B56" s="103">
        <v>40</v>
      </c>
      <c r="C56" s="4" t="s">
        <v>282</v>
      </c>
      <c r="D56" s="4" t="s">
        <v>172</v>
      </c>
      <c r="E56" s="4" t="s">
        <v>312</v>
      </c>
      <c r="F56" s="34" t="s">
        <v>117</v>
      </c>
      <c r="G56" s="7" t="s">
        <v>221</v>
      </c>
      <c r="H56" s="85">
        <v>44621</v>
      </c>
      <c r="I56" s="85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95">
        <f t="shared" si="3"/>
        <v>41067.17</v>
      </c>
    </row>
    <row r="57" spans="2:18" s="15" customFormat="1" ht="38.25" customHeight="1" x14ac:dyDescent="0.2">
      <c r="B57" s="103">
        <v>41</v>
      </c>
      <c r="C57" s="4" t="s">
        <v>284</v>
      </c>
      <c r="D57" s="4" t="s">
        <v>172</v>
      </c>
      <c r="E57" s="4" t="s">
        <v>312</v>
      </c>
      <c r="F57" s="34" t="s">
        <v>117</v>
      </c>
      <c r="G57" s="7" t="s">
        <v>222</v>
      </c>
      <c r="H57" s="85">
        <v>44621</v>
      </c>
      <c r="I57" s="85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95">
        <f t="shared" si="3"/>
        <v>41167.17</v>
      </c>
    </row>
    <row r="58" spans="2:18" s="15" customFormat="1" ht="38.25" customHeight="1" x14ac:dyDescent="0.2">
      <c r="B58" s="103">
        <v>42</v>
      </c>
      <c r="C58" s="4" t="s">
        <v>313</v>
      </c>
      <c r="D58" s="4" t="s">
        <v>172</v>
      </c>
      <c r="E58" s="4" t="s">
        <v>312</v>
      </c>
      <c r="F58" s="34" t="s">
        <v>117</v>
      </c>
      <c r="G58" s="7" t="s">
        <v>222</v>
      </c>
      <c r="H58" s="85">
        <v>44621</v>
      </c>
      <c r="I58" s="85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95">
        <f t="shared" si="3"/>
        <v>41067.17</v>
      </c>
    </row>
    <row r="59" spans="2:18" s="15" customFormat="1" ht="38.25" customHeight="1" x14ac:dyDescent="0.2">
      <c r="B59" s="103">
        <v>43</v>
      </c>
      <c r="C59" s="4" t="s">
        <v>121</v>
      </c>
      <c r="D59" s="4" t="s">
        <v>362</v>
      </c>
      <c r="E59" s="4" t="s">
        <v>361</v>
      </c>
      <c r="F59" s="34" t="s">
        <v>117</v>
      </c>
      <c r="G59" s="7" t="s">
        <v>221</v>
      </c>
      <c r="H59" s="85">
        <v>44562</v>
      </c>
      <c r="I59" s="85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95">
        <f t="shared" si="3"/>
        <v>95973.13</v>
      </c>
    </row>
    <row r="60" spans="2:18" s="15" customFormat="1" ht="38.25" customHeight="1" x14ac:dyDescent="0.2">
      <c r="B60" s="103">
        <v>44</v>
      </c>
      <c r="C60" s="4" t="s">
        <v>120</v>
      </c>
      <c r="D60" s="4" t="s">
        <v>363</v>
      </c>
      <c r="E60" s="4" t="s">
        <v>314</v>
      </c>
      <c r="F60" s="34" t="s">
        <v>117</v>
      </c>
      <c r="G60" s="7" t="s">
        <v>221</v>
      </c>
      <c r="H60" s="85">
        <v>44774</v>
      </c>
      <c r="I60" s="85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95">
        <f t="shared" si="3"/>
        <v>67746.13</v>
      </c>
    </row>
    <row r="61" spans="2:18" s="15" customFormat="1" ht="38.25" customHeight="1" x14ac:dyDescent="0.2">
      <c r="B61" s="103">
        <v>45</v>
      </c>
      <c r="C61" s="4" t="s">
        <v>141</v>
      </c>
      <c r="D61" s="4" t="s">
        <v>363</v>
      </c>
      <c r="E61" s="4" t="s">
        <v>315</v>
      </c>
      <c r="F61" s="34" t="s">
        <v>117</v>
      </c>
      <c r="G61" s="7" t="s">
        <v>222</v>
      </c>
      <c r="H61" s="85">
        <v>44409</v>
      </c>
      <c r="I61" s="85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95">
        <f t="shared" si="3"/>
        <v>45166</v>
      </c>
    </row>
    <row r="62" spans="2:18" s="15" customFormat="1" ht="38.25" customHeight="1" x14ac:dyDescent="0.2">
      <c r="B62" s="103">
        <v>46</v>
      </c>
      <c r="C62" s="4" t="s">
        <v>316</v>
      </c>
      <c r="D62" s="4" t="s">
        <v>363</v>
      </c>
      <c r="E62" s="4" t="s">
        <v>317</v>
      </c>
      <c r="F62" s="34" t="s">
        <v>117</v>
      </c>
      <c r="G62" s="7" t="s">
        <v>221</v>
      </c>
      <c r="H62" s="85">
        <v>44409</v>
      </c>
      <c r="I62" s="85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95">
        <f t="shared" si="3"/>
        <v>74802.880000000005</v>
      </c>
    </row>
    <row r="63" spans="2:18" s="15" customFormat="1" ht="38.25" customHeight="1" x14ac:dyDescent="0.2">
      <c r="B63" s="103">
        <v>47</v>
      </c>
      <c r="C63" s="4" t="s">
        <v>203</v>
      </c>
      <c r="D63" s="4" t="s">
        <v>363</v>
      </c>
      <c r="E63" s="4" t="s">
        <v>364</v>
      </c>
      <c r="F63" s="34" t="s">
        <v>117</v>
      </c>
      <c r="G63" s="7" t="s">
        <v>222</v>
      </c>
      <c r="H63" s="85">
        <v>44409</v>
      </c>
      <c r="I63" s="85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95">
        <f t="shared" si="3"/>
        <v>46920</v>
      </c>
    </row>
    <row r="64" spans="2:18" s="15" customFormat="1" ht="38.25" customHeight="1" x14ac:dyDescent="0.2">
      <c r="B64" s="103">
        <v>48</v>
      </c>
      <c r="C64" s="4" t="s">
        <v>257</v>
      </c>
      <c r="D64" s="4" t="s">
        <v>363</v>
      </c>
      <c r="E64" s="4" t="s">
        <v>364</v>
      </c>
      <c r="F64" s="34" t="s">
        <v>117</v>
      </c>
      <c r="G64" s="7" t="s">
        <v>221</v>
      </c>
      <c r="H64" s="7" t="s">
        <v>339</v>
      </c>
      <c r="I64" s="85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95">
        <f t="shared" si="3"/>
        <v>46214.33</v>
      </c>
    </row>
    <row r="65" spans="1:21" s="15" customFormat="1" ht="38.25" customHeight="1" x14ac:dyDescent="0.2">
      <c r="B65" s="103">
        <v>49</v>
      </c>
      <c r="C65" s="4" t="s">
        <v>258</v>
      </c>
      <c r="D65" s="4" t="s">
        <v>363</v>
      </c>
      <c r="E65" s="4" t="s">
        <v>364</v>
      </c>
      <c r="F65" s="34" t="s">
        <v>117</v>
      </c>
      <c r="G65" s="7" t="s">
        <v>221</v>
      </c>
      <c r="H65" s="85">
        <v>44473</v>
      </c>
      <c r="I65" s="85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95">
        <f t="shared" si="3"/>
        <v>45066.729999999996</v>
      </c>
    </row>
    <row r="66" spans="1:21" s="15" customFormat="1" ht="38.25" customHeight="1" x14ac:dyDescent="0.2">
      <c r="B66" s="103">
        <v>50</v>
      </c>
      <c r="C66" s="4" t="s">
        <v>143</v>
      </c>
      <c r="D66" s="4" t="s">
        <v>365</v>
      </c>
      <c r="E66" s="4" t="s">
        <v>249</v>
      </c>
      <c r="F66" s="34" t="s">
        <v>117</v>
      </c>
      <c r="G66" s="7" t="s">
        <v>221</v>
      </c>
      <c r="H66" s="85">
        <v>44409</v>
      </c>
      <c r="I66" s="85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95">
        <f t="shared" si="3"/>
        <v>54605.919999999998</v>
      </c>
    </row>
    <row r="67" spans="1:21" s="15" customFormat="1" ht="38.25" customHeight="1" x14ac:dyDescent="0.2">
      <c r="B67" s="103">
        <v>51</v>
      </c>
      <c r="C67" s="4" t="s">
        <v>142</v>
      </c>
      <c r="D67" s="4" t="s">
        <v>365</v>
      </c>
      <c r="E67" s="4" t="s">
        <v>249</v>
      </c>
      <c r="F67" s="34" t="s">
        <v>117</v>
      </c>
      <c r="G67" s="7" t="s">
        <v>221</v>
      </c>
      <c r="H67" s="85">
        <v>44137</v>
      </c>
      <c r="I67" s="85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95">
        <f t="shared" si="3"/>
        <v>53605.919999999998</v>
      </c>
    </row>
    <row r="68" spans="1:21" s="15" customFormat="1" ht="38.25" customHeight="1" x14ac:dyDescent="0.2">
      <c r="B68" s="103">
        <v>52</v>
      </c>
      <c r="C68" s="4" t="s">
        <v>132</v>
      </c>
      <c r="D68" s="4" t="s">
        <v>365</v>
      </c>
      <c r="E68" s="4" t="s">
        <v>319</v>
      </c>
      <c r="F68" s="34" t="s">
        <v>117</v>
      </c>
      <c r="G68" s="7" t="s">
        <v>221</v>
      </c>
      <c r="H68" s="85">
        <v>44562</v>
      </c>
      <c r="I68" s="85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95">
        <f t="shared" si="3"/>
        <v>83198.38</v>
      </c>
    </row>
    <row r="69" spans="1:21" s="15" customFormat="1" ht="38.25" customHeight="1" x14ac:dyDescent="0.2">
      <c r="B69" s="103">
        <v>53</v>
      </c>
      <c r="C69" s="4" t="s">
        <v>131</v>
      </c>
      <c r="D69" s="4" t="s">
        <v>365</v>
      </c>
      <c r="E69" s="4" t="s">
        <v>318</v>
      </c>
      <c r="F69" s="34" t="s">
        <v>117</v>
      </c>
      <c r="G69" s="7" t="s">
        <v>222</v>
      </c>
      <c r="H69" s="85">
        <v>44409</v>
      </c>
      <c r="I69" s="85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95">
        <f t="shared" si="3"/>
        <v>56605.919999999998</v>
      </c>
    </row>
    <row r="70" spans="1:21" s="15" customFormat="1" ht="38.25" customHeight="1" x14ac:dyDescent="0.2">
      <c r="B70" s="103">
        <v>54</v>
      </c>
      <c r="C70" s="4" t="s">
        <v>320</v>
      </c>
      <c r="D70" s="4" t="s">
        <v>365</v>
      </c>
      <c r="E70" s="4" t="s">
        <v>321</v>
      </c>
      <c r="F70" s="34" t="s">
        <v>117</v>
      </c>
      <c r="G70" s="7" t="s">
        <v>221</v>
      </c>
      <c r="H70" s="85">
        <v>44511</v>
      </c>
      <c r="I70" s="85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95">
        <f t="shared" si="3"/>
        <v>56605.919999999998</v>
      </c>
    </row>
    <row r="71" spans="1:21" s="15" customFormat="1" ht="38.25" customHeight="1" x14ac:dyDescent="0.2">
      <c r="B71" s="103">
        <v>55</v>
      </c>
      <c r="C71" s="4" t="s">
        <v>250</v>
      </c>
      <c r="D71" s="4" t="s">
        <v>365</v>
      </c>
      <c r="E71" s="4" t="s">
        <v>318</v>
      </c>
      <c r="F71" s="34" t="s">
        <v>117</v>
      </c>
      <c r="G71" s="7" t="s">
        <v>221</v>
      </c>
      <c r="H71" s="85">
        <v>44409</v>
      </c>
      <c r="I71" s="85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95">
        <f t="shared" si="3"/>
        <v>61033.5</v>
      </c>
    </row>
    <row r="72" spans="1:21" s="15" customFormat="1" ht="38.25" customHeight="1" x14ac:dyDescent="0.2">
      <c r="B72" s="103">
        <v>56</v>
      </c>
      <c r="C72" s="89" t="s">
        <v>251</v>
      </c>
      <c r="D72" s="89" t="s">
        <v>365</v>
      </c>
      <c r="E72" s="89" t="s">
        <v>318</v>
      </c>
      <c r="F72" s="56" t="s">
        <v>117</v>
      </c>
      <c r="G72" s="90" t="s">
        <v>222</v>
      </c>
      <c r="H72" s="91">
        <v>44416</v>
      </c>
      <c r="I72" s="91">
        <v>44600</v>
      </c>
      <c r="J72" s="92">
        <v>65000</v>
      </c>
      <c r="K72" s="93">
        <v>0</v>
      </c>
      <c r="L72" s="92">
        <v>65000</v>
      </c>
      <c r="M72" s="92">
        <v>1865.5</v>
      </c>
      <c r="N72" s="92">
        <v>0</v>
      </c>
      <c r="O72" s="92">
        <v>1976</v>
      </c>
      <c r="P72" s="92">
        <v>125</v>
      </c>
      <c r="Q72" s="92">
        <f t="shared" ref="Q72" si="24">SUM(M72:P72)</f>
        <v>3966.5</v>
      </c>
      <c r="R72" s="96">
        <f t="shared" ref="R72" si="25">(L72-Q72)</f>
        <v>61033.5</v>
      </c>
    </row>
    <row r="73" spans="1:21" s="15" customFormat="1" ht="38.25" customHeight="1" x14ac:dyDescent="0.2">
      <c r="B73" s="103">
        <v>57</v>
      </c>
      <c r="C73" s="89" t="s">
        <v>350</v>
      </c>
      <c r="D73" s="4" t="s">
        <v>192</v>
      </c>
      <c r="E73" s="89" t="s">
        <v>315</v>
      </c>
      <c r="F73" s="34" t="s">
        <v>117</v>
      </c>
      <c r="G73" s="90" t="s">
        <v>222</v>
      </c>
      <c r="H73" s="91">
        <v>44652</v>
      </c>
      <c r="I73" s="91">
        <v>44835</v>
      </c>
      <c r="J73" s="92">
        <v>50000</v>
      </c>
      <c r="K73" s="93">
        <v>0</v>
      </c>
      <c r="L73" s="92">
        <v>50000</v>
      </c>
      <c r="M73" s="92">
        <v>1435</v>
      </c>
      <c r="N73" s="92">
        <v>1854</v>
      </c>
      <c r="O73" s="92">
        <v>1520</v>
      </c>
      <c r="P73" s="92">
        <v>25</v>
      </c>
      <c r="Q73" s="92">
        <f>SUM(M73:P73)</f>
        <v>4834</v>
      </c>
      <c r="R73" s="96">
        <f>(L73-Q73)</f>
        <v>45166</v>
      </c>
    </row>
    <row r="74" spans="1:21" s="15" customFormat="1" ht="38.25" customHeight="1" x14ac:dyDescent="0.2">
      <c r="B74" s="103">
        <v>58</v>
      </c>
      <c r="C74" s="89" t="s">
        <v>351</v>
      </c>
      <c r="D74" s="4" t="s">
        <v>192</v>
      </c>
      <c r="E74" s="89" t="s">
        <v>315</v>
      </c>
      <c r="F74" s="34" t="s">
        <v>117</v>
      </c>
      <c r="G74" s="90" t="s">
        <v>221</v>
      </c>
      <c r="H74" s="91">
        <v>44652</v>
      </c>
      <c r="I74" s="91">
        <v>44835</v>
      </c>
      <c r="J74" s="92">
        <v>50000</v>
      </c>
      <c r="K74" s="93">
        <v>0</v>
      </c>
      <c r="L74" s="92">
        <v>50000</v>
      </c>
      <c r="M74" s="92">
        <v>1435</v>
      </c>
      <c r="N74" s="92">
        <v>1854</v>
      </c>
      <c r="O74" s="92">
        <v>1520</v>
      </c>
      <c r="P74" s="92">
        <v>125</v>
      </c>
      <c r="Q74" s="92">
        <f>SUM(M74:P74)</f>
        <v>4934</v>
      </c>
      <c r="R74" s="96">
        <f>(L74-Q74)</f>
        <v>45066</v>
      </c>
    </row>
    <row r="75" spans="1:21" s="15" customFormat="1" ht="38.25" customHeight="1" x14ac:dyDescent="0.2">
      <c r="B75" s="103">
        <v>59</v>
      </c>
      <c r="C75" s="89" t="s">
        <v>352</v>
      </c>
      <c r="D75" s="4" t="s">
        <v>192</v>
      </c>
      <c r="E75" s="89" t="s">
        <v>315</v>
      </c>
      <c r="F75" s="34" t="s">
        <v>117</v>
      </c>
      <c r="G75" s="90" t="s">
        <v>222</v>
      </c>
      <c r="H75" s="91">
        <v>44652</v>
      </c>
      <c r="I75" s="91">
        <v>44835</v>
      </c>
      <c r="J75" s="92">
        <v>50000</v>
      </c>
      <c r="K75" s="93">
        <v>0</v>
      </c>
      <c r="L75" s="92">
        <v>50000</v>
      </c>
      <c r="M75" s="92">
        <v>1435</v>
      </c>
      <c r="N75" s="92">
        <v>1854</v>
      </c>
      <c r="O75" s="92">
        <v>1520</v>
      </c>
      <c r="P75" s="92">
        <v>125</v>
      </c>
      <c r="Q75" s="92">
        <f>SUM(M75:P75)</f>
        <v>4934</v>
      </c>
      <c r="R75" s="96">
        <f>(L75-Q75)</f>
        <v>45066</v>
      </c>
    </row>
    <row r="76" spans="1:21" s="15" customFormat="1" ht="38.25" customHeight="1" thickBot="1" x14ac:dyDescent="0.25">
      <c r="B76" s="103">
        <v>60</v>
      </c>
      <c r="C76" s="89" t="s">
        <v>353</v>
      </c>
      <c r="D76" s="4" t="s">
        <v>192</v>
      </c>
      <c r="E76" s="89" t="s">
        <v>315</v>
      </c>
      <c r="F76" s="34" t="s">
        <v>117</v>
      </c>
      <c r="G76" s="90" t="s">
        <v>222</v>
      </c>
      <c r="H76" s="91">
        <v>44652</v>
      </c>
      <c r="I76" s="91">
        <v>44835</v>
      </c>
      <c r="J76" s="92">
        <v>50000</v>
      </c>
      <c r="K76" s="93">
        <v>0</v>
      </c>
      <c r="L76" s="92">
        <v>50000</v>
      </c>
      <c r="M76" s="92">
        <v>1435</v>
      </c>
      <c r="N76" s="92">
        <v>1854</v>
      </c>
      <c r="O76" s="92">
        <v>1520</v>
      </c>
      <c r="P76" s="92">
        <v>25</v>
      </c>
      <c r="Q76" s="92">
        <f>SUM(M76:P76)</f>
        <v>4834</v>
      </c>
      <c r="R76" s="96">
        <f>(L76-Q76)</f>
        <v>45166</v>
      </c>
    </row>
    <row r="77" spans="1:21" s="15" customFormat="1" ht="38.25" customHeight="1" x14ac:dyDescent="0.2">
      <c r="B77" s="103">
        <v>61</v>
      </c>
      <c r="C77" s="105" t="s">
        <v>195</v>
      </c>
      <c r="D77" s="105" t="s">
        <v>285</v>
      </c>
      <c r="E77" s="105" t="s">
        <v>330</v>
      </c>
      <c r="F77" s="105" t="s">
        <v>117</v>
      </c>
      <c r="G77" s="106" t="s">
        <v>222</v>
      </c>
      <c r="H77" s="86">
        <v>44564</v>
      </c>
      <c r="I77" s="87">
        <v>44569</v>
      </c>
      <c r="J77" s="63">
        <v>100000</v>
      </c>
      <c r="K77" s="63">
        <v>0</v>
      </c>
      <c r="L77" s="63">
        <v>100000</v>
      </c>
      <c r="M77" s="63">
        <v>2870</v>
      </c>
      <c r="N77" s="63">
        <v>12105.37</v>
      </c>
      <c r="O77" s="63">
        <v>3040</v>
      </c>
      <c r="P77" s="63">
        <v>25</v>
      </c>
      <c r="Q77" s="63">
        <f>SUM(M77:P77)</f>
        <v>18040.370000000003</v>
      </c>
      <c r="R77" s="94">
        <f>(L77-Q77)</f>
        <v>81959.63</v>
      </c>
    </row>
    <row r="78" spans="1:21" ht="25.5" customHeight="1" thickBot="1" x14ac:dyDescent="0.25">
      <c r="B78" s="219" t="s">
        <v>65</v>
      </c>
      <c r="C78" s="220"/>
      <c r="D78" s="220"/>
      <c r="E78" s="220"/>
      <c r="F78" s="220"/>
      <c r="G78" s="220"/>
      <c r="H78" s="220"/>
      <c r="I78" s="221"/>
      <c r="J78" s="108">
        <f t="shared" ref="J78:R78" si="26">SUM(J17:J77)</f>
        <v>4624000</v>
      </c>
      <c r="K78" s="108">
        <f t="shared" si="26"/>
        <v>0</v>
      </c>
      <c r="L78" s="108">
        <f t="shared" si="26"/>
        <v>4624000</v>
      </c>
      <c r="M78" s="108">
        <f t="shared" si="26"/>
        <v>132708.79999999999</v>
      </c>
      <c r="N78" s="108">
        <f t="shared" si="26"/>
        <v>415335.79000000004</v>
      </c>
      <c r="O78" s="108">
        <f t="shared" si="26"/>
        <v>140569.60000000001</v>
      </c>
      <c r="P78" s="108">
        <f t="shared" si="26"/>
        <v>40512.199999999997</v>
      </c>
      <c r="Q78" s="108">
        <f t="shared" si="26"/>
        <v>729126.38999999966</v>
      </c>
      <c r="R78" s="109">
        <f t="shared" si="26"/>
        <v>3894873.6099999985</v>
      </c>
      <c r="S78" s="15"/>
      <c r="T78" s="15"/>
      <c r="U78" s="15"/>
    </row>
    <row r="79" spans="1:2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O79" s="15"/>
      <c r="P79" s="15"/>
      <c r="Q79" s="15"/>
      <c r="R79" s="15"/>
      <c r="S79" s="15"/>
      <c r="T79" s="15"/>
      <c r="U79" s="15"/>
    </row>
    <row r="80" spans="1:2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O80" s="15"/>
      <c r="P80" s="15"/>
      <c r="Q80" s="15"/>
      <c r="R80" s="15"/>
      <c r="S80" s="15"/>
      <c r="T80" s="15"/>
      <c r="U80" s="15"/>
    </row>
    <row r="81" spans="1:21" ht="14.25" x14ac:dyDescent="0.2">
      <c r="A81" s="15"/>
      <c r="B81" s="15"/>
      <c r="C81" s="15"/>
      <c r="D81" s="25" t="s">
        <v>269</v>
      </c>
      <c r="E81" s="26"/>
      <c r="F81" s="25"/>
      <c r="G81" s="212" t="s">
        <v>271</v>
      </c>
      <c r="H81" s="212"/>
      <c r="I81" s="212"/>
      <c r="J81" s="212"/>
      <c r="K81" s="26"/>
      <c r="L81" s="27"/>
      <c r="M81" s="26"/>
      <c r="N81" s="212" t="s">
        <v>271</v>
      </c>
      <c r="O81" s="212"/>
      <c r="P81" s="15"/>
      <c r="Q81" s="15"/>
      <c r="R81" s="15"/>
      <c r="S81" s="15"/>
      <c r="T81" s="15"/>
      <c r="U81" s="15"/>
    </row>
    <row r="82" spans="1:21" ht="14.25" x14ac:dyDescent="0.2">
      <c r="A82" s="15"/>
      <c r="B82" s="15"/>
      <c r="C82" s="15"/>
      <c r="D82" s="25"/>
      <c r="E82" s="26"/>
      <c r="F82" s="25"/>
      <c r="G82" s="26"/>
      <c r="H82" s="26"/>
      <c r="I82" s="26"/>
      <c r="J82" s="25"/>
      <c r="K82" s="26"/>
      <c r="L82" s="26"/>
      <c r="M82" s="26"/>
      <c r="N82" s="26"/>
      <c r="O82" s="212"/>
      <c r="P82" s="212"/>
      <c r="Q82" s="26"/>
      <c r="R82" s="15"/>
      <c r="S82" s="15"/>
      <c r="T82" s="15"/>
      <c r="U82" s="15"/>
    </row>
    <row r="83" spans="1:21" ht="14.25" x14ac:dyDescent="0.2">
      <c r="A83" s="15"/>
      <c r="B83" s="15"/>
      <c r="C83" s="15"/>
      <c r="D83" s="28"/>
      <c r="E83" s="26"/>
      <c r="F83" s="29"/>
      <c r="G83" s="28"/>
      <c r="H83" s="28"/>
      <c r="I83" s="28"/>
      <c r="J83" s="30"/>
      <c r="K83" s="28"/>
      <c r="L83" s="27"/>
      <c r="M83" s="28"/>
      <c r="N83" s="28"/>
      <c r="O83" s="28"/>
      <c r="P83" s="28"/>
      <c r="Q83" s="26"/>
      <c r="R83" s="15"/>
      <c r="S83" s="15"/>
      <c r="T83" s="15"/>
      <c r="U83" s="15"/>
    </row>
    <row r="84" spans="1:21" ht="14.25" x14ac:dyDescent="0.2">
      <c r="A84" s="15"/>
      <c r="B84" s="15"/>
      <c r="C84" s="15"/>
      <c r="D84" s="21" t="s">
        <v>270</v>
      </c>
      <c r="E84" s="26"/>
      <c r="F84" s="213" t="s">
        <v>273</v>
      </c>
      <c r="G84" s="213"/>
      <c r="H84" s="213"/>
      <c r="I84" s="213"/>
      <c r="J84" s="213"/>
      <c r="K84" s="213"/>
      <c r="L84" s="26"/>
      <c r="M84" s="213" t="s">
        <v>272</v>
      </c>
      <c r="N84" s="213"/>
      <c r="O84" s="213"/>
      <c r="P84" s="213"/>
      <c r="Q84" s="26"/>
      <c r="R84" s="15"/>
      <c r="S84" s="15"/>
      <c r="T84" s="15"/>
      <c r="U84" s="15"/>
    </row>
    <row r="85" spans="1:21" ht="14.25" x14ac:dyDescent="0.2">
      <c r="A85" s="15"/>
      <c r="B85" s="15"/>
      <c r="C85" s="15"/>
      <c r="D85" s="15"/>
      <c r="E85" s="26"/>
      <c r="F85" s="25"/>
      <c r="G85" s="26"/>
      <c r="H85" s="26"/>
      <c r="I85" s="26"/>
      <c r="J85" s="15"/>
      <c r="K85" s="26"/>
      <c r="L85" s="26"/>
      <c r="M85" s="26"/>
      <c r="N85" s="26"/>
      <c r="O85" s="26"/>
      <c r="P85" s="26"/>
      <c r="Q85" s="26"/>
      <c r="R85" s="15"/>
      <c r="S85" s="15"/>
      <c r="T85" s="15"/>
      <c r="U85" s="15"/>
    </row>
    <row r="86" spans="1:21" ht="14.25" x14ac:dyDescent="0.2">
      <c r="A86" s="15"/>
      <c r="B86" s="15"/>
      <c r="C86" s="15"/>
      <c r="D86" s="15"/>
      <c r="E86" s="26"/>
      <c r="F86" s="25"/>
      <c r="G86" s="26"/>
      <c r="H86" s="26"/>
      <c r="I86" s="26"/>
      <c r="J86" s="27"/>
      <c r="K86" s="26"/>
      <c r="L86" s="26"/>
      <c r="M86" s="26"/>
      <c r="N86" s="26"/>
      <c r="O86" s="26"/>
      <c r="P86" s="26"/>
      <c r="Q86" s="26"/>
      <c r="R86" s="15"/>
      <c r="S86" s="15"/>
      <c r="T86" s="15"/>
      <c r="U86" s="15"/>
    </row>
    <row r="87" spans="1:21" ht="14.25" x14ac:dyDescent="0.2">
      <c r="A87" s="15"/>
      <c r="B87" s="15"/>
      <c r="C87" s="15"/>
      <c r="D87" s="25"/>
      <c r="E87" s="26"/>
      <c r="F87" s="25"/>
      <c r="G87" s="26"/>
      <c r="H87" s="26"/>
      <c r="I87" s="26"/>
      <c r="J87" s="25"/>
      <c r="K87" s="26"/>
      <c r="L87" s="26"/>
      <c r="M87" s="26"/>
      <c r="N87" s="26"/>
      <c r="O87" s="212"/>
      <c r="P87" s="212"/>
      <c r="Q87" s="26"/>
      <c r="R87" s="15"/>
      <c r="S87" s="15"/>
      <c r="T87" s="15"/>
      <c r="U87" s="15"/>
    </row>
    <row r="88" spans="1:21" ht="14.25" x14ac:dyDescent="0.2">
      <c r="A88" s="15"/>
      <c r="B88" s="15"/>
      <c r="C88" s="1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15"/>
      <c r="S88" s="15"/>
      <c r="T88" s="15"/>
      <c r="U88" s="15"/>
    </row>
    <row r="89" spans="1:21" ht="14.25" x14ac:dyDescent="0.2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6"/>
      <c r="O89" s="19"/>
      <c r="P89" s="19"/>
      <c r="Q89" s="19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5" customWidth="1"/>
    <col min="2" max="2" width="6.5703125" style="15" customWidth="1"/>
    <col min="3" max="3" width="21.5703125" style="15" customWidth="1"/>
    <col min="4" max="4" width="22.7109375" style="15" customWidth="1"/>
    <col min="5" max="5" width="23.7109375" style="15" customWidth="1"/>
    <col min="6" max="6" width="19.7109375" style="15" bestFit="1" customWidth="1"/>
    <col min="7" max="7" width="15.28515625" style="15" bestFit="1" customWidth="1"/>
    <col min="8" max="8" width="19" style="15" customWidth="1"/>
    <col min="9" max="9" width="11.5703125" style="15"/>
    <col min="10" max="10" width="19.140625" style="15" customWidth="1"/>
    <col min="11" max="12" width="12.140625" style="15" customWidth="1"/>
    <col min="13" max="13" width="14" style="15" bestFit="1" customWidth="1"/>
    <col min="14" max="14" width="13.85546875" style="15" customWidth="1"/>
    <col min="15" max="15" width="15.5703125" style="15" customWidth="1"/>
    <col min="16" max="16" width="16.7109375" style="15" customWidth="1"/>
    <col min="17" max="16384" width="11.5703125" style="15"/>
  </cols>
  <sheetData>
    <row r="5" spans="1:16" x14ac:dyDescent="0.2">
      <c r="C5" s="104"/>
    </row>
    <row r="12" spans="1:16" x14ac:dyDescent="0.2">
      <c r="B12" s="215" t="s">
        <v>344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</row>
    <row r="13" spans="1:16" ht="9" customHeight="1" x14ac:dyDescent="0.2">
      <c r="B13" s="21"/>
      <c r="C13" s="33"/>
      <c r="D13" s="33"/>
      <c r="E13" s="33"/>
      <c r="F13" s="33"/>
      <c r="G13" s="33"/>
      <c r="H13" s="33"/>
      <c r="J13" s="33"/>
      <c r="L13" s="33"/>
      <c r="M13" s="33"/>
    </row>
    <row r="14" spans="1:16" ht="13.15" customHeight="1" x14ac:dyDescent="0.2">
      <c r="A14" s="22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</row>
    <row r="15" spans="1:16" x14ac:dyDescent="0.2">
      <c r="A15" s="22"/>
      <c r="B15" s="23"/>
      <c r="C15" s="23"/>
      <c r="D15" s="23"/>
      <c r="E15" s="23"/>
      <c r="F15" s="88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6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23" t="s">
        <v>65</v>
      </c>
      <c r="C20" s="224"/>
      <c r="D20" s="224"/>
      <c r="E20" s="224"/>
      <c r="F20" s="224"/>
      <c r="G20" s="224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5"/>
      <c r="H22" s="25"/>
      <c r="M22" s="212"/>
      <c r="N22" s="212"/>
    </row>
    <row r="24" spans="2:16" ht="14.25" x14ac:dyDescent="0.2">
      <c r="D24" s="25" t="s">
        <v>269</v>
      </c>
      <c r="E24" s="26"/>
      <c r="F24" s="25"/>
      <c r="G24" s="26"/>
      <c r="H24" s="212" t="s">
        <v>271</v>
      </c>
      <c r="I24" s="212"/>
      <c r="J24" s="26"/>
      <c r="K24" s="26"/>
      <c r="L24" s="212" t="s">
        <v>271</v>
      </c>
      <c r="M24" s="212"/>
      <c r="N24" s="212"/>
    </row>
    <row r="25" spans="2:16" ht="14.25" x14ac:dyDescent="0.2">
      <c r="D25" s="21"/>
      <c r="E25" s="26"/>
      <c r="F25" s="25"/>
      <c r="G25" s="26"/>
      <c r="H25" s="21"/>
      <c r="I25" s="21"/>
      <c r="J25" s="26"/>
      <c r="K25" s="26"/>
      <c r="L25" s="26"/>
      <c r="M25" s="21"/>
      <c r="N25" s="21"/>
    </row>
    <row r="26" spans="2:16" ht="14.25" x14ac:dyDescent="0.2">
      <c r="D26" s="28"/>
      <c r="E26" s="26"/>
      <c r="F26" s="25"/>
      <c r="G26" s="26"/>
      <c r="H26" s="29"/>
      <c r="I26" s="30"/>
      <c r="J26" s="26"/>
      <c r="K26" s="26"/>
      <c r="L26" s="28"/>
      <c r="M26" s="28"/>
      <c r="N26" s="28"/>
    </row>
    <row r="27" spans="2:16" ht="14.25" x14ac:dyDescent="0.2">
      <c r="D27" s="25" t="s">
        <v>270</v>
      </c>
      <c r="E27" s="26"/>
      <c r="F27" s="25"/>
      <c r="G27" s="26"/>
      <c r="H27" s="212" t="s">
        <v>273</v>
      </c>
      <c r="I27" s="212"/>
      <c r="J27" s="26"/>
      <c r="K27" s="26"/>
      <c r="L27" s="212" t="s">
        <v>272</v>
      </c>
      <c r="M27" s="212"/>
      <c r="N27" s="212"/>
    </row>
    <row r="28" spans="2:16" ht="14.25" x14ac:dyDescent="0.2">
      <c r="E28" s="26"/>
      <c r="F28" s="25"/>
      <c r="G28" s="26"/>
      <c r="I28" s="26"/>
      <c r="J28" s="26"/>
      <c r="K28" s="26"/>
      <c r="L28" s="26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5"/>
      <c r="B1" s="15"/>
      <c r="C1" s="15"/>
      <c r="D1" s="15"/>
      <c r="E1" s="15"/>
      <c r="F1" s="15"/>
      <c r="G1" s="21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5"/>
      <c r="B2" s="15"/>
      <c r="C2" s="15"/>
      <c r="D2" s="15"/>
      <c r="E2" s="15"/>
      <c r="F2" s="15"/>
      <c r="G2" s="21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">
      <c r="A3" s="15"/>
      <c r="B3" s="15"/>
      <c r="C3" s="15"/>
      <c r="D3" s="15"/>
      <c r="E3" s="15"/>
      <c r="F3" s="15"/>
      <c r="G3" s="21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A5" s="15"/>
      <c r="B5" s="15"/>
      <c r="C5" s="15"/>
      <c r="D5" s="15"/>
      <c r="E5" s="15"/>
      <c r="F5" s="15"/>
      <c r="G5" s="21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5"/>
      <c r="B6" s="15"/>
      <c r="C6" s="104"/>
      <c r="D6" s="15"/>
      <c r="E6" s="15"/>
      <c r="F6" s="15"/>
      <c r="G6" s="21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15"/>
      <c r="B7" s="20"/>
      <c r="C7" s="15"/>
      <c r="D7" s="15"/>
      <c r="E7" s="15"/>
      <c r="F7" s="21"/>
      <c r="G7" s="21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">
      <c r="A8" s="15"/>
      <c r="B8" s="20"/>
      <c r="C8" s="15"/>
      <c r="D8" s="15"/>
      <c r="E8" s="15"/>
      <c r="F8" s="21"/>
      <c r="G8" s="21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20"/>
      <c r="C9" s="15"/>
      <c r="D9" s="15"/>
      <c r="E9" s="15"/>
      <c r="F9" s="21"/>
      <c r="G9" s="21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5.75" x14ac:dyDescent="0.25">
      <c r="A11" s="15"/>
      <c r="B11" s="216" t="s">
        <v>56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</row>
    <row r="12" spans="1:16" ht="15" x14ac:dyDescent="0.25">
      <c r="A12" s="15"/>
      <c r="B12" s="217" t="s">
        <v>345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x14ac:dyDescent="0.2">
      <c r="A13" s="22"/>
      <c r="B13" s="226" t="s">
        <v>268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</row>
    <row r="14" spans="1:16" ht="13.5" thickBot="1" x14ac:dyDescent="0.25">
      <c r="A14" s="15"/>
      <c r="B14" s="20"/>
      <c r="C14" s="33"/>
      <c r="D14" s="33"/>
      <c r="E14" s="15"/>
      <c r="F14" s="37"/>
      <c r="G14" s="37"/>
      <c r="H14" s="33"/>
      <c r="I14" s="33"/>
      <c r="J14" s="33"/>
      <c r="K14" s="15"/>
      <c r="L14" s="33"/>
      <c r="M14" s="15"/>
      <c r="N14" s="33"/>
      <c r="O14" s="33"/>
      <c r="P14" s="15"/>
    </row>
    <row r="15" spans="1:16" ht="26.25" thickBot="1" x14ac:dyDescent="0.25">
      <c r="A15" s="15"/>
      <c r="B15" s="64" t="s">
        <v>50</v>
      </c>
      <c r="C15" s="6" t="s">
        <v>44</v>
      </c>
      <c r="D15" s="6" t="s">
        <v>164</v>
      </c>
      <c r="E15" s="6" t="s">
        <v>45</v>
      </c>
      <c r="F15" s="6" t="s">
        <v>46</v>
      </c>
      <c r="G15" s="6" t="s">
        <v>220</v>
      </c>
      <c r="H15" s="61" t="s">
        <v>79</v>
      </c>
      <c r="I15" s="61" t="s">
        <v>0</v>
      </c>
      <c r="J15" s="61" t="s">
        <v>1</v>
      </c>
      <c r="K15" s="61" t="s">
        <v>2</v>
      </c>
      <c r="L15" s="61" t="s">
        <v>3</v>
      </c>
      <c r="M15" s="61" t="s">
        <v>4</v>
      </c>
      <c r="N15" s="61" t="s">
        <v>5</v>
      </c>
      <c r="O15" s="61" t="s">
        <v>6</v>
      </c>
      <c r="P15" s="62" t="s">
        <v>64</v>
      </c>
    </row>
    <row r="16" spans="1:16" ht="24" customHeight="1" x14ac:dyDescent="0.2">
      <c r="B16" s="67">
        <v>1</v>
      </c>
      <c r="C16" s="68" t="s">
        <v>54</v>
      </c>
      <c r="D16" s="68" t="s">
        <v>176</v>
      </c>
      <c r="E16" s="68" t="s">
        <v>8</v>
      </c>
      <c r="F16" s="68" t="s">
        <v>49</v>
      </c>
      <c r="G16" s="69" t="s">
        <v>221</v>
      </c>
      <c r="H16" s="70">
        <v>5000</v>
      </c>
      <c r="I16" s="71">
        <v>0</v>
      </c>
      <c r="J16" s="70">
        <v>5000</v>
      </c>
      <c r="K16" s="70">
        <v>143.5</v>
      </c>
      <c r="L16" s="70">
        <v>705.67</v>
      </c>
      <c r="M16" s="70">
        <v>152</v>
      </c>
      <c r="N16" s="70">
        <v>0</v>
      </c>
      <c r="O16" s="70">
        <f>SUM(K16:N16)</f>
        <v>1001.17</v>
      </c>
      <c r="P16" s="72">
        <f>(J16-O16)</f>
        <v>3998.83</v>
      </c>
    </row>
    <row r="17" spans="1:16" ht="24" x14ac:dyDescent="0.2">
      <c r="B17" s="73">
        <v>2</v>
      </c>
      <c r="C17" s="74" t="s">
        <v>9</v>
      </c>
      <c r="D17" s="74" t="s">
        <v>176</v>
      </c>
      <c r="E17" s="74" t="s">
        <v>8</v>
      </c>
      <c r="F17" s="74" t="s">
        <v>48</v>
      </c>
      <c r="G17" s="75" t="s">
        <v>221</v>
      </c>
      <c r="H17" s="16">
        <v>5000</v>
      </c>
      <c r="I17" s="77">
        <v>0</v>
      </c>
      <c r="J17" s="16">
        <v>5000</v>
      </c>
      <c r="K17" s="16">
        <v>143.5</v>
      </c>
      <c r="L17" s="16">
        <v>0</v>
      </c>
      <c r="M17" s="16">
        <v>152</v>
      </c>
      <c r="N17" s="16">
        <v>0</v>
      </c>
      <c r="O17" s="16">
        <f t="shared" ref="O17:O27" si="0">SUM(K17:N17)</f>
        <v>295.5</v>
      </c>
      <c r="P17" s="76">
        <f t="shared" ref="P17:P27" si="1">(J17-O17)</f>
        <v>4704.5</v>
      </c>
    </row>
    <row r="18" spans="1:16" s="15" customFormat="1" ht="24" customHeight="1" x14ac:dyDescent="0.2">
      <c r="B18" s="17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16">
        <v>0</v>
      </c>
      <c r="M18" s="16">
        <v>304</v>
      </c>
      <c r="N18" s="16">
        <v>0</v>
      </c>
      <c r="O18" s="16">
        <f t="shared" si="0"/>
        <v>591</v>
      </c>
      <c r="P18" s="76">
        <f t="shared" si="1"/>
        <v>9409</v>
      </c>
    </row>
    <row r="19" spans="1:16" s="15" customFormat="1" ht="24" customHeight="1" x14ac:dyDescent="0.2">
      <c r="B19" s="73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16">
        <v>8148.24</v>
      </c>
      <c r="M19" s="16">
        <v>1064</v>
      </c>
      <c r="N19" s="16">
        <v>0</v>
      </c>
      <c r="O19" s="16">
        <f t="shared" si="0"/>
        <v>10216.74</v>
      </c>
      <c r="P19" s="76">
        <f t="shared" si="1"/>
        <v>24783.260000000002</v>
      </c>
    </row>
    <row r="20" spans="1:16" s="15" customFormat="1" ht="24" x14ac:dyDescent="0.2">
      <c r="B20" s="17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16">
        <v>7056.75</v>
      </c>
      <c r="M20" s="16">
        <v>912</v>
      </c>
      <c r="N20" s="16">
        <v>0</v>
      </c>
      <c r="O20" s="16">
        <f t="shared" si="0"/>
        <v>8829.75</v>
      </c>
      <c r="P20" s="76">
        <f t="shared" si="1"/>
        <v>21170.25</v>
      </c>
    </row>
    <row r="21" spans="1:16" s="15" customFormat="1" ht="24" x14ac:dyDescent="0.2">
      <c r="B21" s="73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16">
        <v>0</v>
      </c>
      <c r="M21" s="16">
        <v>304</v>
      </c>
      <c r="N21" s="16">
        <v>0</v>
      </c>
      <c r="O21" s="16">
        <f t="shared" si="0"/>
        <v>591</v>
      </c>
      <c r="P21" s="76">
        <f t="shared" si="1"/>
        <v>9409</v>
      </c>
    </row>
    <row r="22" spans="1:16" s="15" customFormat="1" ht="24" x14ac:dyDescent="0.2">
      <c r="A22" s="18"/>
      <c r="B22" s="17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16">
        <v>10116.36</v>
      </c>
      <c r="M22" s="16">
        <v>1520</v>
      </c>
      <c r="N22" s="16">
        <v>0</v>
      </c>
      <c r="O22" s="16">
        <f t="shared" si="0"/>
        <v>13071.36</v>
      </c>
      <c r="P22" s="76">
        <f t="shared" si="1"/>
        <v>36928.639999999999</v>
      </c>
    </row>
    <row r="23" spans="1:16" s="15" customFormat="1" ht="24" x14ac:dyDescent="0.2">
      <c r="A23" s="18"/>
      <c r="B23" s="73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16">
        <v>0</v>
      </c>
      <c r="M23" s="16">
        <v>304</v>
      </c>
      <c r="N23" s="16">
        <v>0</v>
      </c>
      <c r="O23" s="16">
        <f t="shared" si="0"/>
        <v>591</v>
      </c>
      <c r="P23" s="76">
        <f t="shared" si="1"/>
        <v>9409</v>
      </c>
    </row>
    <row r="24" spans="1:16" ht="24" x14ac:dyDescent="0.2">
      <c r="B24" s="17">
        <v>9</v>
      </c>
      <c r="C24" s="74" t="s">
        <v>107</v>
      </c>
      <c r="D24" s="74" t="s">
        <v>172</v>
      </c>
      <c r="E24" s="74" t="s">
        <v>186</v>
      </c>
      <c r="F24" s="74" t="s">
        <v>48</v>
      </c>
      <c r="G24" s="75" t="s">
        <v>221</v>
      </c>
      <c r="H24" s="16">
        <v>105000</v>
      </c>
      <c r="I24" s="77">
        <v>0</v>
      </c>
      <c r="J24" s="16">
        <v>105000</v>
      </c>
      <c r="K24" s="16">
        <v>3013.5</v>
      </c>
      <c r="L24" s="16">
        <v>22448.27</v>
      </c>
      <c r="M24" s="16">
        <v>3192</v>
      </c>
      <c r="N24" s="16">
        <v>0</v>
      </c>
      <c r="O24" s="16">
        <f t="shared" si="0"/>
        <v>28653.77</v>
      </c>
      <c r="P24" s="76">
        <f t="shared" si="1"/>
        <v>76346.23</v>
      </c>
    </row>
    <row r="25" spans="1:16" ht="24" customHeight="1" x14ac:dyDescent="0.2">
      <c r="B25" s="73">
        <v>10</v>
      </c>
      <c r="C25" s="74" t="s">
        <v>77</v>
      </c>
      <c r="D25" s="74" t="s">
        <v>192</v>
      </c>
      <c r="E25" s="74" t="s">
        <v>329</v>
      </c>
      <c r="F25" s="74" t="s">
        <v>48</v>
      </c>
      <c r="G25" s="75" t="s">
        <v>221</v>
      </c>
      <c r="H25" s="16">
        <v>40000</v>
      </c>
      <c r="I25" s="16">
        <v>0</v>
      </c>
      <c r="J25" s="16">
        <v>40000</v>
      </c>
      <c r="K25" s="16">
        <v>1148</v>
      </c>
      <c r="L25" s="16">
        <v>7899.12</v>
      </c>
      <c r="M25" s="16">
        <v>1216</v>
      </c>
      <c r="N25" s="16">
        <v>0</v>
      </c>
      <c r="O25" s="16">
        <f t="shared" si="0"/>
        <v>10263.119999999999</v>
      </c>
      <c r="P25" s="76">
        <f t="shared" si="1"/>
        <v>29736.880000000001</v>
      </c>
    </row>
    <row r="26" spans="1:16" ht="23.25" customHeight="1" x14ac:dyDescent="0.2">
      <c r="B26" s="17">
        <v>11</v>
      </c>
      <c r="C26" s="74" t="s">
        <v>38</v>
      </c>
      <c r="D26" s="74" t="s">
        <v>173</v>
      </c>
      <c r="E26" s="74" t="s">
        <v>255</v>
      </c>
      <c r="F26" s="74" t="s">
        <v>49</v>
      </c>
      <c r="G26" s="75" t="s">
        <v>221</v>
      </c>
      <c r="H26" s="16">
        <v>40000</v>
      </c>
      <c r="I26" s="77">
        <v>0</v>
      </c>
      <c r="J26" s="16">
        <v>40000</v>
      </c>
      <c r="K26" s="16">
        <v>1148</v>
      </c>
      <c r="L26" s="16">
        <v>9409</v>
      </c>
      <c r="M26" s="16">
        <v>1216</v>
      </c>
      <c r="N26" s="16">
        <v>0</v>
      </c>
      <c r="O26" s="16">
        <f t="shared" si="0"/>
        <v>11773</v>
      </c>
      <c r="P26" s="76">
        <f t="shared" si="1"/>
        <v>28227</v>
      </c>
    </row>
    <row r="27" spans="1:16" ht="24.75" thickBot="1" x14ac:dyDescent="0.25">
      <c r="B27" s="78">
        <v>12</v>
      </c>
      <c r="C27" s="79" t="s">
        <v>188</v>
      </c>
      <c r="D27" s="79" t="s">
        <v>173</v>
      </c>
      <c r="E27" s="79" t="s">
        <v>249</v>
      </c>
      <c r="F27" s="79" t="s">
        <v>49</v>
      </c>
      <c r="G27" s="80" t="s">
        <v>221</v>
      </c>
      <c r="H27" s="81">
        <v>15000</v>
      </c>
      <c r="I27" s="82">
        <v>0</v>
      </c>
      <c r="J27" s="81">
        <v>15000</v>
      </c>
      <c r="K27" s="81">
        <v>430.5</v>
      </c>
      <c r="L27" s="81">
        <v>412.98</v>
      </c>
      <c r="M27" s="81">
        <v>456</v>
      </c>
      <c r="N27" s="81">
        <v>0</v>
      </c>
      <c r="O27" s="81">
        <f t="shared" si="0"/>
        <v>1299.48</v>
      </c>
      <c r="P27" s="83">
        <f t="shared" si="1"/>
        <v>13700.52</v>
      </c>
    </row>
    <row r="28" spans="1:16" ht="13.5" thickBot="1" x14ac:dyDescent="0.25">
      <c r="A28" s="15"/>
      <c r="B28" s="227" t="s">
        <v>65</v>
      </c>
      <c r="C28" s="228"/>
      <c r="D28" s="228"/>
      <c r="E28" s="228"/>
      <c r="F28" s="228"/>
      <c r="G28" s="229"/>
      <c r="H28" s="65">
        <f t="shared" ref="H28:P28" si="2">SUM(H16:H27)</f>
        <v>355000</v>
      </c>
      <c r="I28" s="65">
        <f t="shared" si="2"/>
        <v>0</v>
      </c>
      <c r="J28" s="65">
        <f t="shared" si="2"/>
        <v>355000</v>
      </c>
      <c r="K28" s="65">
        <f t="shared" si="2"/>
        <v>10188.5</v>
      </c>
      <c r="L28" s="65">
        <f t="shared" si="2"/>
        <v>66196.39</v>
      </c>
      <c r="M28" s="65">
        <f t="shared" si="2"/>
        <v>10792</v>
      </c>
      <c r="N28" s="65">
        <f t="shared" si="2"/>
        <v>0</v>
      </c>
      <c r="O28" s="65">
        <f t="shared" si="2"/>
        <v>87176.89</v>
      </c>
      <c r="P28" s="66">
        <f t="shared" si="2"/>
        <v>267823.11</v>
      </c>
    </row>
    <row r="29" spans="1:16" x14ac:dyDescent="0.2">
      <c r="A29" s="15"/>
      <c r="B29" s="15"/>
      <c r="C29" s="15"/>
      <c r="D29" s="15"/>
      <c r="E29" s="15"/>
      <c r="F29" s="15"/>
      <c r="G29" s="21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21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4.25" x14ac:dyDescent="0.2">
      <c r="A31" s="15"/>
      <c r="B31" s="15"/>
      <c r="C31" s="15"/>
      <c r="D31" s="25" t="s">
        <v>269</v>
      </c>
      <c r="E31" s="15"/>
      <c r="F31" s="212" t="s">
        <v>271</v>
      </c>
      <c r="G31" s="212"/>
      <c r="H31" s="15"/>
      <c r="I31" s="15"/>
      <c r="J31" s="15"/>
      <c r="K31" s="15"/>
      <c r="L31" s="212" t="s">
        <v>271</v>
      </c>
      <c r="M31" s="212"/>
      <c r="N31" s="212"/>
      <c r="O31" s="15"/>
      <c r="P31" s="15"/>
    </row>
    <row r="32" spans="1:16" ht="14.25" x14ac:dyDescent="0.2">
      <c r="A32" s="15"/>
      <c r="B32" s="15"/>
      <c r="C32" s="15"/>
      <c r="D32" s="15"/>
      <c r="E32" s="26"/>
      <c r="F32" s="25"/>
      <c r="G32" s="21"/>
      <c r="H32" s="15"/>
      <c r="I32" s="15"/>
      <c r="J32" s="15"/>
      <c r="K32" s="26"/>
      <c r="L32" s="26"/>
      <c r="M32" s="26"/>
      <c r="N32" s="26"/>
      <c r="O32" s="15"/>
      <c r="P32" s="15"/>
    </row>
    <row r="33" spans="1:16" ht="14.25" x14ac:dyDescent="0.2">
      <c r="A33" s="15"/>
      <c r="B33" s="15"/>
      <c r="C33" s="15"/>
      <c r="D33" s="28"/>
      <c r="E33" s="26"/>
      <c r="F33" s="29"/>
      <c r="G33" s="30"/>
      <c r="H33" s="27"/>
      <c r="I33" s="15"/>
      <c r="J33" s="15"/>
      <c r="K33" s="26"/>
      <c r="L33" s="225"/>
      <c r="M33" s="225"/>
      <c r="N33" s="225"/>
      <c r="O33" s="26"/>
      <c r="P33" s="26"/>
    </row>
    <row r="34" spans="1:16" ht="14.25" x14ac:dyDescent="0.2">
      <c r="A34" s="15"/>
      <c r="B34" s="15"/>
      <c r="C34" s="15"/>
      <c r="D34" s="25" t="s">
        <v>270</v>
      </c>
      <c r="E34" s="26"/>
      <c r="F34" s="213" t="s">
        <v>273</v>
      </c>
      <c r="G34" s="213"/>
      <c r="H34" s="27"/>
      <c r="I34" s="15"/>
      <c r="J34" s="15"/>
      <c r="K34" s="26"/>
      <c r="L34" s="212" t="s">
        <v>272</v>
      </c>
      <c r="M34" s="212"/>
      <c r="N34" s="212"/>
      <c r="O34" s="26"/>
      <c r="P34" s="26"/>
    </row>
    <row r="35" spans="1:16" ht="14.25" x14ac:dyDescent="0.2">
      <c r="A35" s="15"/>
      <c r="B35" s="15"/>
      <c r="C35" s="15"/>
      <c r="D35" s="15"/>
      <c r="E35" s="26"/>
      <c r="F35" s="25"/>
      <c r="G35" s="21"/>
      <c r="H35" s="15"/>
      <c r="I35" s="15"/>
      <c r="J35" s="15"/>
      <c r="K35" s="26"/>
      <c r="L35" s="26"/>
      <c r="M35" s="26"/>
      <c r="N35" s="26"/>
      <c r="O35" s="15"/>
      <c r="P35" s="15"/>
    </row>
    <row r="36" spans="1:16" ht="14.25" x14ac:dyDescent="0.2">
      <c r="A36" s="15"/>
      <c r="B36" s="15"/>
      <c r="C36" s="15"/>
      <c r="D36" s="15"/>
      <c r="E36" s="26"/>
      <c r="F36" s="25"/>
      <c r="G36" s="21"/>
      <c r="H36" s="15"/>
      <c r="I36" s="15"/>
      <c r="J36" s="15"/>
      <c r="K36" s="26"/>
      <c r="L36" s="26"/>
      <c r="M36" s="26"/>
      <c r="N36" s="26"/>
      <c r="O36" s="15"/>
      <c r="P36" s="15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5" bestFit="1" customWidth="1"/>
    <col min="2" max="2" width="27.5703125" style="15" customWidth="1"/>
    <col min="3" max="3" width="38.42578125" style="15" customWidth="1"/>
    <col min="4" max="4" width="41.28515625" style="15" customWidth="1"/>
    <col min="5" max="5" width="27.7109375" style="15" bestFit="1" customWidth="1"/>
    <col min="6" max="6" width="15.42578125" style="15" bestFit="1" customWidth="1"/>
    <col min="7" max="7" width="23" style="15" bestFit="1" customWidth="1"/>
    <col min="8" max="8" width="19.28515625" style="15" customWidth="1"/>
    <col min="9" max="9" width="18" style="15" bestFit="1" customWidth="1"/>
    <col min="10" max="10" width="17.7109375" style="15" bestFit="1" customWidth="1"/>
    <col min="11" max="11" width="12.140625" style="15" bestFit="1" customWidth="1"/>
    <col min="12" max="12" width="11.28515625" style="15" bestFit="1" customWidth="1"/>
    <col min="13" max="13" width="12.140625" style="15" bestFit="1" customWidth="1"/>
    <col min="14" max="14" width="20.140625" style="15" bestFit="1" customWidth="1"/>
    <col min="15" max="15" width="19.7109375" style="15" bestFit="1" customWidth="1"/>
    <col min="16" max="16" width="12.7109375" style="15" bestFit="1" customWidth="1"/>
    <col min="17" max="16384" width="8.85546875" style="15"/>
  </cols>
  <sheetData>
    <row r="1" spans="1:16" ht="33.6" customHeight="1" thickBot="1" x14ac:dyDescent="0.25">
      <c r="A1" s="38" t="s">
        <v>147</v>
      </c>
      <c r="B1" s="39" t="s">
        <v>44</v>
      </c>
      <c r="C1" s="39" t="s">
        <v>164</v>
      </c>
      <c r="D1" s="39" t="s">
        <v>45</v>
      </c>
      <c r="E1" s="39" t="s">
        <v>46</v>
      </c>
      <c r="F1" s="39" t="s">
        <v>220</v>
      </c>
      <c r="G1" s="39" t="s">
        <v>322</v>
      </c>
      <c r="H1" s="40" t="s">
        <v>138</v>
      </c>
      <c r="I1" s="40" t="s">
        <v>0</v>
      </c>
      <c r="J1" s="40" t="s">
        <v>1</v>
      </c>
      <c r="K1" s="40" t="s">
        <v>2</v>
      </c>
      <c r="L1" s="40" t="s">
        <v>3</v>
      </c>
      <c r="M1" s="40" t="s">
        <v>4</v>
      </c>
      <c r="N1" s="40" t="s">
        <v>5</v>
      </c>
      <c r="O1" s="40" t="s">
        <v>6</v>
      </c>
      <c r="P1" s="41" t="s">
        <v>137</v>
      </c>
    </row>
    <row r="2" spans="1:16" ht="24" x14ac:dyDescent="0.2">
      <c r="A2" s="42">
        <v>1</v>
      </c>
      <c r="B2" s="43" t="s">
        <v>109</v>
      </c>
      <c r="C2" s="43" t="s">
        <v>53</v>
      </c>
      <c r="D2" s="43" t="s">
        <v>184</v>
      </c>
      <c r="E2" s="43" t="s">
        <v>59</v>
      </c>
      <c r="F2" s="44" t="s">
        <v>221</v>
      </c>
      <c r="G2" s="43" t="s">
        <v>323</v>
      </c>
      <c r="H2" s="45">
        <v>150000</v>
      </c>
      <c r="I2" s="46">
        <v>0</v>
      </c>
      <c r="J2" s="45">
        <v>150000</v>
      </c>
      <c r="K2" s="45">
        <f t="shared" ref="K2:K65" si="0">H2*0.0287</f>
        <v>4305</v>
      </c>
      <c r="L2" s="45">
        <v>23529.09</v>
      </c>
      <c r="M2" s="45">
        <v>4560</v>
      </c>
      <c r="N2" s="45">
        <v>1375.12</v>
      </c>
      <c r="O2" s="45">
        <f t="shared" ref="O2:O65" si="1">K2+L2+M2+N2</f>
        <v>33769.21</v>
      </c>
      <c r="P2" s="47">
        <f t="shared" ref="P2:P33" si="2">J2-O2</f>
        <v>116230.79000000001</v>
      </c>
    </row>
    <row r="3" spans="1:16" ht="24" x14ac:dyDescent="0.2">
      <c r="A3" s="48">
        <v>2</v>
      </c>
      <c r="B3" s="34" t="s">
        <v>111</v>
      </c>
      <c r="C3" s="34" t="s">
        <v>53</v>
      </c>
      <c r="D3" s="34" t="s">
        <v>262</v>
      </c>
      <c r="E3" s="34" t="s">
        <v>59</v>
      </c>
      <c r="F3" s="35" t="s">
        <v>221</v>
      </c>
      <c r="G3" s="34" t="s">
        <v>323</v>
      </c>
      <c r="H3" s="49">
        <v>75000</v>
      </c>
      <c r="I3" s="50">
        <v>0</v>
      </c>
      <c r="J3" s="49">
        <v>75000</v>
      </c>
      <c r="K3" s="49">
        <f t="shared" si="0"/>
        <v>2152.5</v>
      </c>
      <c r="L3" s="49">
        <v>6309.38</v>
      </c>
      <c r="M3" s="49">
        <f>H3*0.0304</f>
        <v>2280</v>
      </c>
      <c r="N3" s="49">
        <v>25</v>
      </c>
      <c r="O3" s="49">
        <f t="shared" si="1"/>
        <v>10766.880000000001</v>
      </c>
      <c r="P3" s="51">
        <f t="shared" si="2"/>
        <v>64233.119999999995</v>
      </c>
    </row>
    <row r="4" spans="1:16" ht="24" x14ac:dyDescent="0.2">
      <c r="A4" s="48">
        <v>3</v>
      </c>
      <c r="B4" s="34" t="s">
        <v>112</v>
      </c>
      <c r="C4" s="34" t="s">
        <v>53</v>
      </c>
      <c r="D4" s="34" t="s">
        <v>262</v>
      </c>
      <c r="E4" s="34" t="s">
        <v>59</v>
      </c>
      <c r="F4" s="35" t="s">
        <v>221</v>
      </c>
      <c r="G4" s="34" t="s">
        <v>323</v>
      </c>
      <c r="H4" s="49">
        <v>75000</v>
      </c>
      <c r="I4" s="50">
        <v>0</v>
      </c>
      <c r="J4" s="49">
        <v>75000</v>
      </c>
      <c r="K4" s="49">
        <f t="shared" si="0"/>
        <v>2152.5</v>
      </c>
      <c r="L4" s="49">
        <v>6309.38</v>
      </c>
      <c r="M4" s="49">
        <f>H4*0.0304</f>
        <v>2280</v>
      </c>
      <c r="N4" s="49">
        <v>25</v>
      </c>
      <c r="O4" s="49">
        <f t="shared" si="1"/>
        <v>10766.880000000001</v>
      </c>
      <c r="P4" s="51">
        <f t="shared" si="2"/>
        <v>64233.119999999995</v>
      </c>
    </row>
    <row r="5" spans="1:16" ht="24" x14ac:dyDescent="0.2">
      <c r="A5" s="48">
        <v>4</v>
      </c>
      <c r="B5" s="34" t="s">
        <v>177</v>
      </c>
      <c r="C5" s="34" t="s">
        <v>53</v>
      </c>
      <c r="D5" s="34" t="s">
        <v>197</v>
      </c>
      <c r="E5" s="34" t="s">
        <v>59</v>
      </c>
      <c r="F5" s="35" t="s">
        <v>222</v>
      </c>
      <c r="G5" s="34" t="s">
        <v>323</v>
      </c>
      <c r="H5" s="49">
        <v>165000</v>
      </c>
      <c r="I5" s="50">
        <v>0</v>
      </c>
      <c r="J5" s="49">
        <v>165000</v>
      </c>
      <c r="K5" s="49">
        <f t="shared" si="0"/>
        <v>4735.5</v>
      </c>
      <c r="L5" s="49">
        <v>27413.5</v>
      </c>
      <c r="M5" s="49">
        <v>4943.8</v>
      </c>
      <c r="N5" s="50">
        <v>25</v>
      </c>
      <c r="O5" s="49">
        <f t="shared" si="1"/>
        <v>37117.800000000003</v>
      </c>
      <c r="P5" s="51">
        <f t="shared" si="2"/>
        <v>127882.2</v>
      </c>
    </row>
    <row r="6" spans="1:16" ht="24" x14ac:dyDescent="0.2">
      <c r="A6" s="48">
        <v>5</v>
      </c>
      <c r="B6" s="34" t="s">
        <v>40</v>
      </c>
      <c r="C6" s="34" t="s">
        <v>53</v>
      </c>
      <c r="D6" s="34" t="s">
        <v>84</v>
      </c>
      <c r="E6" s="34" t="s">
        <v>48</v>
      </c>
      <c r="F6" s="35" t="s">
        <v>221</v>
      </c>
      <c r="G6" s="34" t="s">
        <v>323</v>
      </c>
      <c r="H6" s="49">
        <v>110000</v>
      </c>
      <c r="I6" s="50">
        <v>0</v>
      </c>
      <c r="J6" s="49">
        <v>110000</v>
      </c>
      <c r="K6" s="49">
        <f t="shared" si="0"/>
        <v>3157</v>
      </c>
      <c r="L6" s="49">
        <v>13782.56</v>
      </c>
      <c r="M6" s="49">
        <f>H6*0.0304</f>
        <v>3344</v>
      </c>
      <c r="N6" s="49">
        <v>2825.24</v>
      </c>
      <c r="O6" s="49">
        <f t="shared" si="1"/>
        <v>23108.799999999996</v>
      </c>
      <c r="P6" s="51">
        <f t="shared" si="2"/>
        <v>86891.200000000012</v>
      </c>
    </row>
    <row r="7" spans="1:16" ht="24" x14ac:dyDescent="0.2">
      <c r="A7" s="48">
        <v>6</v>
      </c>
      <c r="B7" s="34" t="s">
        <v>90</v>
      </c>
      <c r="C7" s="34" t="s">
        <v>53</v>
      </c>
      <c r="D7" s="34" t="s">
        <v>263</v>
      </c>
      <c r="E7" s="34" t="s">
        <v>49</v>
      </c>
      <c r="F7" s="35" t="s">
        <v>221</v>
      </c>
      <c r="G7" s="34" t="s">
        <v>323</v>
      </c>
      <c r="H7" s="49">
        <v>26000</v>
      </c>
      <c r="I7" s="50">
        <v>0</v>
      </c>
      <c r="J7" s="49">
        <v>26000</v>
      </c>
      <c r="K7" s="49">
        <f t="shared" si="0"/>
        <v>746.2</v>
      </c>
      <c r="L7" s="49">
        <v>0</v>
      </c>
      <c r="M7" s="49">
        <f>H7*0.0304</f>
        <v>790.4</v>
      </c>
      <c r="N7" s="49">
        <v>125</v>
      </c>
      <c r="O7" s="49">
        <f t="shared" si="1"/>
        <v>1661.6</v>
      </c>
      <c r="P7" s="51">
        <f t="shared" si="2"/>
        <v>24338.400000000001</v>
      </c>
    </row>
    <row r="8" spans="1:16" ht="24" x14ac:dyDescent="0.2">
      <c r="A8" s="48">
        <v>7</v>
      </c>
      <c r="B8" s="34" t="s">
        <v>144</v>
      </c>
      <c r="C8" s="34" t="s">
        <v>53</v>
      </c>
      <c r="D8" s="34" t="s">
        <v>17</v>
      </c>
      <c r="E8" s="34" t="s">
        <v>51</v>
      </c>
      <c r="F8" s="35" t="s">
        <v>221</v>
      </c>
      <c r="G8" s="34" t="s">
        <v>323</v>
      </c>
      <c r="H8" s="49">
        <v>16500</v>
      </c>
      <c r="I8" s="50">
        <v>0</v>
      </c>
      <c r="J8" s="49">
        <v>16500</v>
      </c>
      <c r="K8" s="49">
        <f t="shared" si="0"/>
        <v>473.55</v>
      </c>
      <c r="L8" s="50">
        <v>0</v>
      </c>
      <c r="M8" s="49">
        <f>H8*0.0304</f>
        <v>501.6</v>
      </c>
      <c r="N8" s="49">
        <v>1375.12</v>
      </c>
      <c r="O8" s="49">
        <f t="shared" si="1"/>
        <v>2350.27</v>
      </c>
      <c r="P8" s="51">
        <f t="shared" si="2"/>
        <v>14149.73</v>
      </c>
    </row>
    <row r="9" spans="1:16" ht="24" x14ac:dyDescent="0.2">
      <c r="A9" s="48">
        <v>8</v>
      </c>
      <c r="B9" s="34" t="s">
        <v>185</v>
      </c>
      <c r="C9" s="34" t="s">
        <v>53</v>
      </c>
      <c r="D9" s="34" t="s">
        <v>165</v>
      </c>
      <c r="E9" s="34" t="s">
        <v>51</v>
      </c>
      <c r="F9" s="35" t="s">
        <v>221</v>
      </c>
      <c r="G9" s="34" t="s">
        <v>323</v>
      </c>
      <c r="H9" s="49">
        <v>26000</v>
      </c>
      <c r="I9" s="50">
        <v>0</v>
      </c>
      <c r="J9" s="49">
        <v>20000</v>
      </c>
      <c r="K9" s="49">
        <f t="shared" si="0"/>
        <v>746.2</v>
      </c>
      <c r="L9" s="50">
        <v>0</v>
      </c>
      <c r="M9" s="49">
        <f>H9*0.0304</f>
        <v>790.4</v>
      </c>
      <c r="N9" s="49">
        <v>25</v>
      </c>
      <c r="O9" s="49">
        <f t="shared" si="1"/>
        <v>1561.6</v>
      </c>
      <c r="P9" s="51">
        <f t="shared" si="2"/>
        <v>18438.400000000001</v>
      </c>
    </row>
    <row r="10" spans="1:16" ht="24" x14ac:dyDescent="0.2">
      <c r="A10" s="48">
        <v>9</v>
      </c>
      <c r="B10" s="34" t="s">
        <v>105</v>
      </c>
      <c r="C10" s="34" t="s">
        <v>52</v>
      </c>
      <c r="D10" s="34" t="s">
        <v>106</v>
      </c>
      <c r="E10" s="34" t="s">
        <v>55</v>
      </c>
      <c r="F10" s="35" t="s">
        <v>221</v>
      </c>
      <c r="G10" s="34" t="s">
        <v>323</v>
      </c>
      <c r="H10" s="49">
        <v>185000</v>
      </c>
      <c r="I10" s="50">
        <v>0</v>
      </c>
      <c r="J10" s="49">
        <v>185000</v>
      </c>
      <c r="K10" s="49">
        <f t="shared" si="0"/>
        <v>5309.5</v>
      </c>
      <c r="L10" s="49">
        <v>32269.54</v>
      </c>
      <c r="M10" s="49">
        <v>4943.8</v>
      </c>
      <c r="N10" s="49">
        <v>25</v>
      </c>
      <c r="O10" s="49">
        <f t="shared" si="1"/>
        <v>42547.840000000004</v>
      </c>
      <c r="P10" s="51">
        <f t="shared" si="2"/>
        <v>142452.16</v>
      </c>
    </row>
    <row r="11" spans="1:16" x14ac:dyDescent="0.2">
      <c r="A11" s="48">
        <v>10</v>
      </c>
      <c r="B11" s="34" t="s">
        <v>114</v>
      </c>
      <c r="C11" s="34" t="s">
        <v>52</v>
      </c>
      <c r="D11" s="34" t="s">
        <v>262</v>
      </c>
      <c r="E11" s="34" t="s">
        <v>59</v>
      </c>
      <c r="F11" s="35" t="s">
        <v>221</v>
      </c>
      <c r="G11" s="34" t="s">
        <v>323</v>
      </c>
      <c r="H11" s="49">
        <v>75000</v>
      </c>
      <c r="I11" s="50">
        <v>0</v>
      </c>
      <c r="J11" s="49">
        <v>75000</v>
      </c>
      <c r="K11" s="49">
        <f t="shared" si="0"/>
        <v>2152.5</v>
      </c>
      <c r="L11" s="49">
        <v>6309.38</v>
      </c>
      <c r="M11" s="49">
        <f t="shared" ref="M11:M69" si="3">H11*0.0304</f>
        <v>2280</v>
      </c>
      <c r="N11" s="49">
        <v>125</v>
      </c>
      <c r="O11" s="49">
        <f t="shared" si="1"/>
        <v>10866.880000000001</v>
      </c>
      <c r="P11" s="51">
        <f t="shared" si="2"/>
        <v>64133.119999999995</v>
      </c>
    </row>
    <row r="12" spans="1:16" x14ac:dyDescent="0.2">
      <c r="A12" s="48">
        <v>11</v>
      </c>
      <c r="B12" s="34" t="s">
        <v>135</v>
      </c>
      <c r="C12" s="34" t="s">
        <v>52</v>
      </c>
      <c r="D12" s="34" t="s">
        <v>16</v>
      </c>
      <c r="E12" s="34" t="s">
        <v>59</v>
      </c>
      <c r="F12" s="35" t="s">
        <v>221</v>
      </c>
      <c r="G12" s="34" t="s">
        <v>323</v>
      </c>
      <c r="H12" s="49">
        <v>45000</v>
      </c>
      <c r="I12" s="50">
        <v>0</v>
      </c>
      <c r="J12" s="49">
        <v>45000</v>
      </c>
      <c r="K12" s="49">
        <f t="shared" si="0"/>
        <v>1291.5</v>
      </c>
      <c r="L12" s="49">
        <v>1148.33</v>
      </c>
      <c r="M12" s="49">
        <f t="shared" si="3"/>
        <v>1368</v>
      </c>
      <c r="N12" s="49">
        <v>2275</v>
      </c>
      <c r="O12" s="49">
        <f t="shared" si="1"/>
        <v>6082.83</v>
      </c>
      <c r="P12" s="51">
        <f t="shared" si="2"/>
        <v>38917.17</v>
      </c>
    </row>
    <row r="13" spans="1:16" x14ac:dyDescent="0.2">
      <c r="A13" s="48">
        <v>12</v>
      </c>
      <c r="B13" s="34" t="s">
        <v>14</v>
      </c>
      <c r="C13" s="34" t="s">
        <v>52</v>
      </c>
      <c r="D13" s="34" t="s">
        <v>10</v>
      </c>
      <c r="E13" s="34" t="s">
        <v>51</v>
      </c>
      <c r="F13" s="35" t="s">
        <v>222</v>
      </c>
      <c r="G13" s="34" t="s">
        <v>323</v>
      </c>
      <c r="H13" s="49">
        <v>30000</v>
      </c>
      <c r="I13" s="50">
        <v>0</v>
      </c>
      <c r="J13" s="49">
        <v>30000</v>
      </c>
      <c r="K13" s="49">
        <f t="shared" si="0"/>
        <v>861</v>
      </c>
      <c r="L13" s="50">
        <v>0</v>
      </c>
      <c r="M13" s="49">
        <f t="shared" si="3"/>
        <v>912</v>
      </c>
      <c r="N13" s="49">
        <v>25</v>
      </c>
      <c r="O13" s="49">
        <f t="shared" si="1"/>
        <v>1798</v>
      </c>
      <c r="P13" s="51">
        <f t="shared" si="2"/>
        <v>28202</v>
      </c>
    </row>
    <row r="14" spans="1:16" ht="24" x14ac:dyDescent="0.2">
      <c r="A14" s="48">
        <v>13</v>
      </c>
      <c r="B14" s="34" t="s">
        <v>26</v>
      </c>
      <c r="C14" s="34" t="s">
        <v>174</v>
      </c>
      <c r="D14" s="34" t="s">
        <v>27</v>
      </c>
      <c r="E14" s="34" t="s">
        <v>49</v>
      </c>
      <c r="F14" s="35" t="s">
        <v>221</v>
      </c>
      <c r="G14" s="34" t="s">
        <v>323</v>
      </c>
      <c r="H14" s="49">
        <v>70000</v>
      </c>
      <c r="I14" s="50">
        <v>0</v>
      </c>
      <c r="J14" s="49">
        <v>70000</v>
      </c>
      <c r="K14" s="49">
        <f t="shared" si="0"/>
        <v>2009</v>
      </c>
      <c r="L14" s="49">
        <v>0</v>
      </c>
      <c r="M14" s="49">
        <f t="shared" si="3"/>
        <v>2128</v>
      </c>
      <c r="N14" s="50">
        <v>125</v>
      </c>
      <c r="O14" s="49">
        <f t="shared" si="1"/>
        <v>4262</v>
      </c>
      <c r="P14" s="51">
        <f t="shared" si="2"/>
        <v>65738</v>
      </c>
    </row>
    <row r="15" spans="1:16" ht="24" x14ac:dyDescent="0.2">
      <c r="A15" s="48">
        <v>14</v>
      </c>
      <c r="B15" s="34" t="s">
        <v>24</v>
      </c>
      <c r="C15" s="34" t="s">
        <v>174</v>
      </c>
      <c r="D15" s="34" t="s">
        <v>13</v>
      </c>
      <c r="E15" s="34" t="s">
        <v>49</v>
      </c>
      <c r="F15" s="35" t="s">
        <v>221</v>
      </c>
      <c r="G15" s="34" t="s">
        <v>323</v>
      </c>
      <c r="H15" s="49">
        <v>35000</v>
      </c>
      <c r="I15" s="50">
        <v>0</v>
      </c>
      <c r="J15" s="49">
        <v>35000</v>
      </c>
      <c r="K15" s="49">
        <f t="shared" si="0"/>
        <v>1004.5</v>
      </c>
      <c r="L15" s="49">
        <v>0</v>
      </c>
      <c r="M15" s="49">
        <f t="shared" si="3"/>
        <v>1064</v>
      </c>
      <c r="N15" s="49">
        <v>2175</v>
      </c>
      <c r="O15" s="49">
        <f t="shared" si="1"/>
        <v>4243.5</v>
      </c>
      <c r="P15" s="51">
        <f t="shared" si="2"/>
        <v>30756.5</v>
      </c>
    </row>
    <row r="16" spans="1:16" x14ac:dyDescent="0.2">
      <c r="A16" s="48">
        <v>15</v>
      </c>
      <c r="B16" s="34" t="s">
        <v>99</v>
      </c>
      <c r="C16" s="34" t="s">
        <v>199</v>
      </c>
      <c r="D16" s="34" t="s">
        <v>212</v>
      </c>
      <c r="E16" s="34" t="s">
        <v>324</v>
      </c>
      <c r="F16" s="35" t="s">
        <v>222</v>
      </c>
      <c r="G16" s="34" t="s">
        <v>323</v>
      </c>
      <c r="H16" s="49">
        <v>65000</v>
      </c>
      <c r="I16" s="50">
        <v>0</v>
      </c>
      <c r="J16" s="49">
        <v>65000</v>
      </c>
      <c r="K16" s="49">
        <f t="shared" si="0"/>
        <v>1865.5</v>
      </c>
      <c r="L16" s="49">
        <v>4427.58</v>
      </c>
      <c r="M16" s="49">
        <f t="shared" si="3"/>
        <v>1976</v>
      </c>
      <c r="N16" s="49">
        <v>25</v>
      </c>
      <c r="O16" s="49">
        <f t="shared" si="1"/>
        <v>8294.08</v>
      </c>
      <c r="P16" s="51">
        <f t="shared" si="2"/>
        <v>56705.919999999998</v>
      </c>
    </row>
    <row r="17" spans="1:16" ht="24" x14ac:dyDescent="0.2">
      <c r="A17" s="48">
        <v>16</v>
      </c>
      <c r="B17" s="34" t="s">
        <v>68</v>
      </c>
      <c r="C17" s="34" t="s">
        <v>176</v>
      </c>
      <c r="D17" s="34" t="s">
        <v>8</v>
      </c>
      <c r="E17" s="34" t="s">
        <v>48</v>
      </c>
      <c r="F17" s="35" t="s">
        <v>221</v>
      </c>
      <c r="G17" s="34" t="s">
        <v>323</v>
      </c>
      <c r="H17" s="49">
        <v>80000</v>
      </c>
      <c r="I17" s="50">
        <v>0</v>
      </c>
      <c r="J17" s="49">
        <v>80000</v>
      </c>
      <c r="K17" s="49">
        <f t="shared" si="0"/>
        <v>2296</v>
      </c>
      <c r="L17" s="49">
        <v>7400.87</v>
      </c>
      <c r="M17" s="49">
        <f t="shared" si="3"/>
        <v>2432</v>
      </c>
      <c r="N17" s="49">
        <v>25</v>
      </c>
      <c r="O17" s="49">
        <f t="shared" si="1"/>
        <v>12153.869999999999</v>
      </c>
      <c r="P17" s="51">
        <f t="shared" si="2"/>
        <v>67846.13</v>
      </c>
    </row>
    <row r="18" spans="1:16" ht="24" x14ac:dyDescent="0.2">
      <c r="A18" s="48">
        <v>17</v>
      </c>
      <c r="B18" s="34" t="s">
        <v>9</v>
      </c>
      <c r="C18" s="34" t="s">
        <v>176</v>
      </c>
      <c r="D18" s="34" t="s">
        <v>8</v>
      </c>
      <c r="E18" s="34" t="s">
        <v>48</v>
      </c>
      <c r="F18" s="35" t="s">
        <v>221</v>
      </c>
      <c r="G18" s="34" t="s">
        <v>323</v>
      </c>
      <c r="H18" s="49">
        <v>45000</v>
      </c>
      <c r="I18" s="50">
        <v>0</v>
      </c>
      <c r="J18" s="49">
        <v>45000</v>
      </c>
      <c r="K18" s="49">
        <f t="shared" si="0"/>
        <v>1291.5</v>
      </c>
      <c r="L18" s="49">
        <v>743.29</v>
      </c>
      <c r="M18" s="49">
        <f t="shared" si="3"/>
        <v>1368</v>
      </c>
      <c r="N18" s="49">
        <v>2825.24</v>
      </c>
      <c r="O18" s="49">
        <f t="shared" si="1"/>
        <v>6228.03</v>
      </c>
      <c r="P18" s="51">
        <f t="shared" si="2"/>
        <v>38771.97</v>
      </c>
    </row>
    <row r="19" spans="1:16" ht="24" x14ac:dyDescent="0.2">
      <c r="A19" s="48">
        <v>18</v>
      </c>
      <c r="B19" s="34" t="s">
        <v>54</v>
      </c>
      <c r="C19" s="34" t="s">
        <v>176</v>
      </c>
      <c r="D19" s="34" t="s">
        <v>8</v>
      </c>
      <c r="E19" s="34" t="s">
        <v>49</v>
      </c>
      <c r="F19" s="35" t="s">
        <v>221</v>
      </c>
      <c r="G19" s="34" t="s">
        <v>323</v>
      </c>
      <c r="H19" s="49">
        <v>45000</v>
      </c>
      <c r="I19" s="50">
        <v>0</v>
      </c>
      <c r="J19" s="49">
        <v>45000</v>
      </c>
      <c r="K19" s="49">
        <f t="shared" si="0"/>
        <v>1291.5</v>
      </c>
      <c r="L19" s="49">
        <v>945.81</v>
      </c>
      <c r="M19" s="49">
        <f t="shared" si="3"/>
        <v>1368</v>
      </c>
      <c r="N19" s="49">
        <v>1475.12</v>
      </c>
      <c r="O19" s="49">
        <f t="shared" si="1"/>
        <v>5080.43</v>
      </c>
      <c r="P19" s="51">
        <f t="shared" si="2"/>
        <v>39919.57</v>
      </c>
    </row>
    <row r="20" spans="1:16" x14ac:dyDescent="0.2">
      <c r="A20" s="48">
        <v>19</v>
      </c>
      <c r="B20" s="34" t="s">
        <v>116</v>
      </c>
      <c r="C20" s="34" t="s">
        <v>176</v>
      </c>
      <c r="D20" s="34" t="s">
        <v>98</v>
      </c>
      <c r="E20" s="34" t="s">
        <v>49</v>
      </c>
      <c r="F20" s="35" t="s">
        <v>222</v>
      </c>
      <c r="G20" s="34" t="s">
        <v>323</v>
      </c>
      <c r="H20" s="49">
        <v>35000</v>
      </c>
      <c r="I20" s="50">
        <v>0</v>
      </c>
      <c r="J20" s="49">
        <v>35000</v>
      </c>
      <c r="K20" s="49">
        <f t="shared" si="0"/>
        <v>1004.5</v>
      </c>
      <c r="L20" s="49">
        <v>0</v>
      </c>
      <c r="M20" s="49">
        <f t="shared" si="3"/>
        <v>1064</v>
      </c>
      <c r="N20" s="49">
        <v>25</v>
      </c>
      <c r="O20" s="49">
        <f t="shared" si="1"/>
        <v>2093.5</v>
      </c>
      <c r="P20" s="51">
        <f t="shared" si="2"/>
        <v>32906.5</v>
      </c>
    </row>
    <row r="21" spans="1:16" ht="24" x14ac:dyDescent="0.2">
      <c r="A21" s="48">
        <v>20</v>
      </c>
      <c r="B21" s="34" t="s">
        <v>233</v>
      </c>
      <c r="C21" s="34" t="s">
        <v>176</v>
      </c>
      <c r="D21" s="34" t="s">
        <v>234</v>
      </c>
      <c r="E21" s="34" t="s">
        <v>49</v>
      </c>
      <c r="F21" s="35" t="s">
        <v>221</v>
      </c>
      <c r="G21" s="34" t="s">
        <v>323</v>
      </c>
      <c r="H21" s="49">
        <v>35000</v>
      </c>
      <c r="I21" s="50">
        <v>0</v>
      </c>
      <c r="J21" s="49">
        <v>35000</v>
      </c>
      <c r="K21" s="49">
        <f t="shared" si="0"/>
        <v>1004.5</v>
      </c>
      <c r="L21" s="49">
        <v>0</v>
      </c>
      <c r="M21" s="49">
        <f t="shared" si="3"/>
        <v>1064</v>
      </c>
      <c r="N21" s="49">
        <v>25</v>
      </c>
      <c r="O21" s="49">
        <f t="shared" si="1"/>
        <v>2093.5</v>
      </c>
      <c r="P21" s="51">
        <f t="shared" si="2"/>
        <v>32906.5</v>
      </c>
    </row>
    <row r="22" spans="1:16" ht="24" x14ac:dyDescent="0.2">
      <c r="A22" s="48">
        <v>21</v>
      </c>
      <c r="B22" s="34" t="s">
        <v>20</v>
      </c>
      <c r="C22" s="34" t="s">
        <v>175</v>
      </c>
      <c r="D22" s="34" t="s">
        <v>67</v>
      </c>
      <c r="E22" s="34" t="s">
        <v>48</v>
      </c>
      <c r="F22" s="35" t="s">
        <v>221</v>
      </c>
      <c r="G22" s="34" t="s">
        <v>323</v>
      </c>
      <c r="H22" s="49">
        <v>60000</v>
      </c>
      <c r="I22" s="50">
        <v>0</v>
      </c>
      <c r="J22" s="49">
        <v>60000</v>
      </c>
      <c r="K22" s="49">
        <f t="shared" si="0"/>
        <v>1722</v>
      </c>
      <c r="L22" s="49">
        <v>3486.68</v>
      </c>
      <c r="M22" s="49">
        <f t="shared" si="3"/>
        <v>1824</v>
      </c>
      <c r="N22" s="49">
        <v>2279</v>
      </c>
      <c r="O22" s="49">
        <f t="shared" si="1"/>
        <v>9311.68</v>
      </c>
      <c r="P22" s="51">
        <f t="shared" si="2"/>
        <v>50688.32</v>
      </c>
    </row>
    <row r="23" spans="1:16" x14ac:dyDescent="0.2">
      <c r="A23" s="48">
        <v>22</v>
      </c>
      <c r="B23" s="34" t="s">
        <v>69</v>
      </c>
      <c r="C23" s="34" t="s">
        <v>175</v>
      </c>
      <c r="D23" s="34" t="s">
        <v>70</v>
      </c>
      <c r="E23" s="34" t="s">
        <v>49</v>
      </c>
      <c r="F23" s="35" t="s">
        <v>222</v>
      </c>
      <c r="G23" s="34" t="s">
        <v>323</v>
      </c>
      <c r="H23" s="49">
        <v>55000</v>
      </c>
      <c r="I23" s="50">
        <v>0</v>
      </c>
      <c r="J23" s="49">
        <v>55000</v>
      </c>
      <c r="K23" s="49">
        <f t="shared" si="0"/>
        <v>1578.5</v>
      </c>
      <c r="L23" s="49">
        <v>2559.6799999999998</v>
      </c>
      <c r="M23" s="49">
        <f t="shared" si="3"/>
        <v>1672</v>
      </c>
      <c r="N23" s="49">
        <v>125</v>
      </c>
      <c r="O23" s="49">
        <f t="shared" si="1"/>
        <v>5935.18</v>
      </c>
      <c r="P23" s="51">
        <f t="shared" si="2"/>
        <v>49064.82</v>
      </c>
    </row>
    <row r="24" spans="1:16" ht="24" x14ac:dyDescent="0.2">
      <c r="A24" s="48">
        <v>23</v>
      </c>
      <c r="B24" s="34" t="s">
        <v>86</v>
      </c>
      <c r="C24" s="34" t="s">
        <v>175</v>
      </c>
      <c r="D24" s="34" t="s">
        <v>89</v>
      </c>
      <c r="E24" s="34" t="s">
        <v>48</v>
      </c>
      <c r="F24" s="35" t="s">
        <v>222</v>
      </c>
      <c r="G24" s="34" t="s">
        <v>323</v>
      </c>
      <c r="H24" s="49">
        <v>45000</v>
      </c>
      <c r="I24" s="50">
        <v>0</v>
      </c>
      <c r="J24" s="49">
        <v>45000</v>
      </c>
      <c r="K24" s="49">
        <f t="shared" si="0"/>
        <v>1291.5</v>
      </c>
      <c r="L24" s="49">
        <v>1148.33</v>
      </c>
      <c r="M24" s="49">
        <f t="shared" si="3"/>
        <v>1368</v>
      </c>
      <c r="N24" s="49">
        <v>125</v>
      </c>
      <c r="O24" s="49">
        <f t="shared" si="1"/>
        <v>3932.83</v>
      </c>
      <c r="P24" s="51">
        <f t="shared" si="2"/>
        <v>41067.17</v>
      </c>
    </row>
    <row r="25" spans="1:16" x14ac:dyDescent="0.2">
      <c r="A25" s="48">
        <v>24</v>
      </c>
      <c r="B25" s="34" t="s">
        <v>94</v>
      </c>
      <c r="C25" s="34" t="s">
        <v>175</v>
      </c>
      <c r="D25" s="34" t="s">
        <v>95</v>
      </c>
      <c r="E25" s="34" t="s">
        <v>49</v>
      </c>
      <c r="F25" s="35" t="s">
        <v>222</v>
      </c>
      <c r="G25" s="34" t="s">
        <v>323</v>
      </c>
      <c r="H25" s="49">
        <v>36000</v>
      </c>
      <c r="I25" s="50">
        <v>0</v>
      </c>
      <c r="J25" s="49">
        <v>36000</v>
      </c>
      <c r="K25" s="49">
        <f t="shared" si="0"/>
        <v>1033.2</v>
      </c>
      <c r="L25" s="50">
        <v>0</v>
      </c>
      <c r="M25" s="49">
        <f t="shared" si="3"/>
        <v>1094.4000000000001</v>
      </c>
      <c r="N25" s="49">
        <v>125</v>
      </c>
      <c r="O25" s="49">
        <f t="shared" si="1"/>
        <v>2252.6000000000004</v>
      </c>
      <c r="P25" s="51">
        <f t="shared" si="2"/>
        <v>33747.4</v>
      </c>
    </row>
    <row r="26" spans="1:16" ht="24" x14ac:dyDescent="0.2">
      <c r="A26" s="48">
        <v>25</v>
      </c>
      <c r="B26" s="34" t="s">
        <v>101</v>
      </c>
      <c r="C26" s="34" t="s">
        <v>175</v>
      </c>
      <c r="D26" s="34" t="s">
        <v>13</v>
      </c>
      <c r="E26" s="34" t="s">
        <v>49</v>
      </c>
      <c r="F26" s="35" t="s">
        <v>222</v>
      </c>
      <c r="G26" s="34" t="s">
        <v>323</v>
      </c>
      <c r="H26" s="49">
        <v>35000</v>
      </c>
      <c r="I26" s="50">
        <v>0</v>
      </c>
      <c r="J26" s="49">
        <v>35000</v>
      </c>
      <c r="K26" s="49">
        <f t="shared" si="0"/>
        <v>1004.5</v>
      </c>
      <c r="L26" s="49">
        <v>0</v>
      </c>
      <c r="M26" s="49">
        <f t="shared" si="3"/>
        <v>1064</v>
      </c>
      <c r="N26" s="49">
        <v>25</v>
      </c>
      <c r="O26" s="49">
        <f t="shared" si="1"/>
        <v>2093.5</v>
      </c>
      <c r="P26" s="51">
        <f t="shared" si="2"/>
        <v>32906.5</v>
      </c>
    </row>
    <row r="27" spans="1:16" x14ac:dyDescent="0.2">
      <c r="A27" s="48">
        <v>26</v>
      </c>
      <c r="B27" s="34" t="s">
        <v>260</v>
      </c>
      <c r="C27" s="34" t="s">
        <v>175</v>
      </c>
      <c r="D27" s="34" t="s">
        <v>261</v>
      </c>
      <c r="E27" s="34" t="s">
        <v>49</v>
      </c>
      <c r="F27" s="35" t="s">
        <v>221</v>
      </c>
      <c r="G27" s="34" t="s">
        <v>323</v>
      </c>
      <c r="H27" s="49">
        <v>45000</v>
      </c>
      <c r="I27" s="50">
        <v>0</v>
      </c>
      <c r="J27" s="49">
        <v>45000</v>
      </c>
      <c r="K27" s="49">
        <f t="shared" si="0"/>
        <v>1291.5</v>
      </c>
      <c r="L27" s="49">
        <v>1148.33</v>
      </c>
      <c r="M27" s="49">
        <f t="shared" si="3"/>
        <v>1368</v>
      </c>
      <c r="N27" s="49">
        <v>25</v>
      </c>
      <c r="O27" s="49">
        <f t="shared" si="1"/>
        <v>3832.83</v>
      </c>
      <c r="P27" s="51">
        <f t="shared" si="2"/>
        <v>41167.17</v>
      </c>
    </row>
    <row r="28" spans="1:16" ht="24" x14ac:dyDescent="0.2">
      <c r="A28" s="48">
        <v>27</v>
      </c>
      <c r="B28" s="34" t="s">
        <v>169</v>
      </c>
      <c r="C28" s="34" t="s">
        <v>224</v>
      </c>
      <c r="D28" s="34" t="s">
        <v>32</v>
      </c>
      <c r="E28" s="34" t="s">
        <v>59</v>
      </c>
      <c r="F28" s="35" t="s">
        <v>222</v>
      </c>
      <c r="G28" s="34" t="s">
        <v>323</v>
      </c>
      <c r="H28" s="49">
        <v>100000</v>
      </c>
      <c r="I28" s="50">
        <v>0</v>
      </c>
      <c r="J28" s="49">
        <v>100000</v>
      </c>
      <c r="K28" s="49">
        <f t="shared" si="0"/>
        <v>2870</v>
      </c>
      <c r="L28" s="49">
        <v>12105.37</v>
      </c>
      <c r="M28" s="49">
        <f t="shared" si="3"/>
        <v>3040</v>
      </c>
      <c r="N28" s="49">
        <v>25</v>
      </c>
      <c r="O28" s="49">
        <f t="shared" si="1"/>
        <v>18040.370000000003</v>
      </c>
      <c r="P28" s="51">
        <f t="shared" si="2"/>
        <v>81959.63</v>
      </c>
    </row>
    <row r="29" spans="1:16" ht="24" x14ac:dyDescent="0.2">
      <c r="A29" s="48">
        <v>28</v>
      </c>
      <c r="B29" s="34" t="s">
        <v>168</v>
      </c>
      <c r="C29" s="34" t="s">
        <v>224</v>
      </c>
      <c r="D29" s="34" t="s">
        <v>32</v>
      </c>
      <c r="E29" s="34" t="s">
        <v>59</v>
      </c>
      <c r="F29" s="35" t="s">
        <v>222</v>
      </c>
      <c r="G29" s="34" t="s">
        <v>323</v>
      </c>
      <c r="H29" s="49">
        <v>100000</v>
      </c>
      <c r="I29" s="50">
        <v>0</v>
      </c>
      <c r="J29" s="49">
        <v>100000</v>
      </c>
      <c r="K29" s="49">
        <f t="shared" si="0"/>
        <v>2870</v>
      </c>
      <c r="L29" s="49">
        <v>12105.37</v>
      </c>
      <c r="M29" s="49">
        <f t="shared" si="3"/>
        <v>3040</v>
      </c>
      <c r="N29" s="49">
        <v>25</v>
      </c>
      <c r="O29" s="49">
        <f t="shared" si="1"/>
        <v>18040.370000000003</v>
      </c>
      <c r="P29" s="51">
        <f t="shared" si="2"/>
        <v>81959.63</v>
      </c>
    </row>
    <row r="30" spans="1:16" ht="24" x14ac:dyDescent="0.2">
      <c r="A30" s="48">
        <v>29</v>
      </c>
      <c r="B30" s="34" t="s">
        <v>167</v>
      </c>
      <c r="C30" s="34" t="s">
        <v>224</v>
      </c>
      <c r="D30" s="34" t="s">
        <v>96</v>
      </c>
      <c r="E30" s="34" t="s">
        <v>59</v>
      </c>
      <c r="F30" s="35" t="s">
        <v>221</v>
      </c>
      <c r="G30" s="34" t="s">
        <v>323</v>
      </c>
      <c r="H30" s="49">
        <v>40000</v>
      </c>
      <c r="I30" s="50">
        <v>0</v>
      </c>
      <c r="J30" s="49">
        <v>40000</v>
      </c>
      <c r="K30" s="49">
        <f t="shared" si="0"/>
        <v>1148</v>
      </c>
      <c r="L30" s="49">
        <v>442.65</v>
      </c>
      <c r="M30" s="49">
        <f t="shared" si="3"/>
        <v>1216</v>
      </c>
      <c r="N30" s="49">
        <v>125</v>
      </c>
      <c r="O30" s="49">
        <f t="shared" si="1"/>
        <v>2931.65</v>
      </c>
      <c r="P30" s="51">
        <f t="shared" si="2"/>
        <v>37068.35</v>
      </c>
    </row>
    <row r="31" spans="1:16" ht="24" x14ac:dyDescent="0.2">
      <c r="A31" s="48">
        <v>30</v>
      </c>
      <c r="B31" s="34" t="s">
        <v>166</v>
      </c>
      <c r="C31" s="34" t="s">
        <v>224</v>
      </c>
      <c r="D31" s="34" t="s">
        <v>32</v>
      </c>
      <c r="E31" s="34" t="s">
        <v>59</v>
      </c>
      <c r="F31" s="35" t="s">
        <v>222</v>
      </c>
      <c r="G31" s="34" t="s">
        <v>323</v>
      </c>
      <c r="H31" s="49">
        <v>100000</v>
      </c>
      <c r="I31" s="50">
        <v>0</v>
      </c>
      <c r="J31" s="49">
        <v>100000</v>
      </c>
      <c r="K31" s="49">
        <f t="shared" si="0"/>
        <v>2870</v>
      </c>
      <c r="L31" s="49">
        <v>12105.37</v>
      </c>
      <c r="M31" s="49">
        <f t="shared" si="3"/>
        <v>3040</v>
      </c>
      <c r="N31" s="49">
        <v>25</v>
      </c>
      <c r="O31" s="49">
        <f t="shared" si="1"/>
        <v>18040.370000000003</v>
      </c>
      <c r="P31" s="51">
        <f t="shared" si="2"/>
        <v>81959.63</v>
      </c>
    </row>
    <row r="32" spans="1:16" ht="24" x14ac:dyDescent="0.2">
      <c r="A32" s="48">
        <v>31</v>
      </c>
      <c r="B32" s="34" t="s">
        <v>235</v>
      </c>
      <c r="C32" s="34" t="s">
        <v>224</v>
      </c>
      <c r="D32" s="34" t="s">
        <v>236</v>
      </c>
      <c r="E32" s="34" t="s">
        <v>49</v>
      </c>
      <c r="F32" s="35" t="s">
        <v>221</v>
      </c>
      <c r="G32" s="34" t="s">
        <v>323</v>
      </c>
      <c r="H32" s="49">
        <v>35000</v>
      </c>
      <c r="I32" s="50">
        <v>0</v>
      </c>
      <c r="J32" s="49">
        <v>35000</v>
      </c>
      <c r="K32" s="49">
        <f t="shared" si="0"/>
        <v>1004.5</v>
      </c>
      <c r="L32" s="49">
        <v>0</v>
      </c>
      <c r="M32" s="49">
        <f t="shared" si="3"/>
        <v>1064</v>
      </c>
      <c r="N32" s="49">
        <v>25</v>
      </c>
      <c r="O32" s="49">
        <f t="shared" si="1"/>
        <v>2093.5</v>
      </c>
      <c r="P32" s="51">
        <f t="shared" si="2"/>
        <v>32906.5</v>
      </c>
    </row>
    <row r="33" spans="1:16" ht="24" x14ac:dyDescent="0.2">
      <c r="A33" s="48">
        <v>32</v>
      </c>
      <c r="B33" s="34" t="s">
        <v>12</v>
      </c>
      <c r="C33" s="34" t="s">
        <v>163</v>
      </c>
      <c r="D33" s="34" t="s">
        <v>237</v>
      </c>
      <c r="E33" s="34" t="s">
        <v>48</v>
      </c>
      <c r="F33" s="35" t="s">
        <v>221</v>
      </c>
      <c r="G33" s="34" t="s">
        <v>323</v>
      </c>
      <c r="H33" s="49">
        <v>80000</v>
      </c>
      <c r="I33" s="50">
        <v>0</v>
      </c>
      <c r="J33" s="49">
        <v>80000</v>
      </c>
      <c r="K33" s="49">
        <f t="shared" si="0"/>
        <v>2296</v>
      </c>
      <c r="L33" s="49">
        <v>7063.34</v>
      </c>
      <c r="M33" s="49">
        <f t="shared" si="3"/>
        <v>2432</v>
      </c>
      <c r="N33" s="49">
        <v>1475.12</v>
      </c>
      <c r="O33" s="49">
        <f t="shared" si="1"/>
        <v>13266.46</v>
      </c>
      <c r="P33" s="51">
        <f t="shared" si="2"/>
        <v>66733.540000000008</v>
      </c>
    </row>
    <row r="34" spans="1:16" x14ac:dyDescent="0.2">
      <c r="A34" s="48">
        <v>33</v>
      </c>
      <c r="B34" s="34" t="s">
        <v>71</v>
      </c>
      <c r="C34" s="34" t="s">
        <v>162</v>
      </c>
      <c r="D34" s="34" t="s">
        <v>207</v>
      </c>
      <c r="E34" s="34" t="s">
        <v>49</v>
      </c>
      <c r="F34" s="35" t="s">
        <v>222</v>
      </c>
      <c r="G34" s="34" t="s">
        <v>323</v>
      </c>
      <c r="H34" s="49">
        <v>36000</v>
      </c>
      <c r="I34" s="50">
        <v>0</v>
      </c>
      <c r="J34" s="49">
        <v>36000</v>
      </c>
      <c r="K34" s="49">
        <f t="shared" si="0"/>
        <v>1033.2</v>
      </c>
      <c r="L34" s="49">
        <v>0</v>
      </c>
      <c r="M34" s="49">
        <f t="shared" si="3"/>
        <v>1094.4000000000001</v>
      </c>
      <c r="N34" s="50">
        <v>25</v>
      </c>
      <c r="O34" s="49">
        <f t="shared" si="1"/>
        <v>2152.6000000000004</v>
      </c>
      <c r="P34" s="51">
        <f>H34-O34</f>
        <v>33847.4</v>
      </c>
    </row>
    <row r="35" spans="1:16" ht="24" x14ac:dyDescent="0.2">
      <c r="A35" s="48">
        <v>34</v>
      </c>
      <c r="B35" s="34" t="s">
        <v>85</v>
      </c>
      <c r="C35" s="34" t="s">
        <v>162</v>
      </c>
      <c r="D35" s="34" t="s">
        <v>253</v>
      </c>
      <c r="E35" s="34" t="s">
        <v>49</v>
      </c>
      <c r="F35" s="35" t="s">
        <v>221</v>
      </c>
      <c r="G35" s="34" t="s">
        <v>323</v>
      </c>
      <c r="H35" s="49">
        <v>35000</v>
      </c>
      <c r="I35" s="50">
        <v>0</v>
      </c>
      <c r="J35" s="49">
        <v>35000</v>
      </c>
      <c r="K35" s="49">
        <f t="shared" si="0"/>
        <v>1004.5</v>
      </c>
      <c r="L35" s="50">
        <v>0</v>
      </c>
      <c r="M35" s="49">
        <f t="shared" si="3"/>
        <v>1064</v>
      </c>
      <c r="N35" s="50">
        <v>25</v>
      </c>
      <c r="O35" s="49">
        <f t="shared" si="1"/>
        <v>2093.5</v>
      </c>
      <c r="P35" s="51">
        <f>H35-O35</f>
        <v>32906.5</v>
      </c>
    </row>
    <row r="36" spans="1:16" x14ac:dyDescent="0.2">
      <c r="A36" s="48">
        <v>35</v>
      </c>
      <c r="B36" s="34" t="s">
        <v>146</v>
      </c>
      <c r="C36" s="34" t="s">
        <v>162</v>
      </c>
      <c r="D36" s="34" t="s">
        <v>13</v>
      </c>
      <c r="E36" s="34" t="s">
        <v>49</v>
      </c>
      <c r="F36" s="35" t="s">
        <v>222</v>
      </c>
      <c r="G36" s="34" t="s">
        <v>323</v>
      </c>
      <c r="H36" s="49">
        <v>35000</v>
      </c>
      <c r="I36" s="50">
        <v>0</v>
      </c>
      <c r="J36" s="49">
        <v>35000</v>
      </c>
      <c r="K36" s="49">
        <f t="shared" si="0"/>
        <v>1004.5</v>
      </c>
      <c r="L36" s="50">
        <v>0</v>
      </c>
      <c r="M36" s="49">
        <f t="shared" si="3"/>
        <v>1064</v>
      </c>
      <c r="N36" s="49">
        <v>2974.04</v>
      </c>
      <c r="O36" s="49">
        <f t="shared" si="1"/>
        <v>5042.54</v>
      </c>
      <c r="P36" s="51">
        <f t="shared" ref="P36:P95" si="4">J36-O36</f>
        <v>29957.46</v>
      </c>
    </row>
    <row r="37" spans="1:16" x14ac:dyDescent="0.2">
      <c r="A37" s="48">
        <v>36</v>
      </c>
      <c r="B37" s="34" t="s">
        <v>57</v>
      </c>
      <c r="C37" s="34" t="s">
        <v>162</v>
      </c>
      <c r="D37" s="34" t="s">
        <v>13</v>
      </c>
      <c r="E37" s="34" t="s">
        <v>48</v>
      </c>
      <c r="F37" s="35" t="s">
        <v>221</v>
      </c>
      <c r="G37" s="34" t="s">
        <v>323</v>
      </c>
      <c r="H37" s="49">
        <v>35000</v>
      </c>
      <c r="I37" s="50">
        <v>0</v>
      </c>
      <c r="J37" s="49">
        <v>35000</v>
      </c>
      <c r="K37" s="49">
        <f t="shared" si="0"/>
        <v>1004.5</v>
      </c>
      <c r="L37" s="49">
        <v>0</v>
      </c>
      <c r="M37" s="49">
        <f t="shared" si="3"/>
        <v>1064</v>
      </c>
      <c r="N37" s="49">
        <v>125</v>
      </c>
      <c r="O37" s="49">
        <f t="shared" si="1"/>
        <v>2193.5</v>
      </c>
      <c r="P37" s="51">
        <f t="shared" si="4"/>
        <v>32806.5</v>
      </c>
    </row>
    <row r="38" spans="1:16" x14ac:dyDescent="0.2">
      <c r="A38" s="48">
        <v>37</v>
      </c>
      <c r="B38" s="34" t="s">
        <v>170</v>
      </c>
      <c r="C38" s="34" t="s">
        <v>162</v>
      </c>
      <c r="D38" s="34" t="s">
        <v>13</v>
      </c>
      <c r="E38" s="34" t="s">
        <v>49</v>
      </c>
      <c r="F38" s="35" t="s">
        <v>221</v>
      </c>
      <c r="G38" s="34" t="s">
        <v>323</v>
      </c>
      <c r="H38" s="49">
        <v>35000</v>
      </c>
      <c r="I38" s="50">
        <v>0</v>
      </c>
      <c r="J38" s="49">
        <v>35000</v>
      </c>
      <c r="K38" s="49">
        <f t="shared" si="0"/>
        <v>1004.5</v>
      </c>
      <c r="L38" s="50">
        <v>0</v>
      </c>
      <c r="M38" s="49">
        <f t="shared" si="3"/>
        <v>1064</v>
      </c>
      <c r="N38" s="49">
        <v>25</v>
      </c>
      <c r="O38" s="49">
        <f t="shared" si="1"/>
        <v>2093.5</v>
      </c>
      <c r="P38" s="51">
        <f t="shared" si="4"/>
        <v>32906.5</v>
      </c>
    </row>
    <row r="39" spans="1:16" x14ac:dyDescent="0.2">
      <c r="A39" s="48">
        <v>38</v>
      </c>
      <c r="B39" s="34" t="s">
        <v>179</v>
      </c>
      <c r="C39" s="34" t="s">
        <v>162</v>
      </c>
      <c r="D39" s="34" t="s">
        <v>213</v>
      </c>
      <c r="E39" s="34" t="s">
        <v>51</v>
      </c>
      <c r="F39" s="35" t="s">
        <v>222</v>
      </c>
      <c r="G39" s="34" t="s">
        <v>323</v>
      </c>
      <c r="H39" s="49">
        <v>17500</v>
      </c>
      <c r="I39" s="50">
        <v>0</v>
      </c>
      <c r="J39" s="49">
        <v>17500</v>
      </c>
      <c r="K39" s="49">
        <f t="shared" si="0"/>
        <v>502.25</v>
      </c>
      <c r="L39" s="50">
        <v>0</v>
      </c>
      <c r="M39" s="49">
        <f t="shared" si="3"/>
        <v>532</v>
      </c>
      <c r="N39" s="49">
        <v>25</v>
      </c>
      <c r="O39" s="49">
        <f t="shared" si="1"/>
        <v>1059.25</v>
      </c>
      <c r="P39" s="51">
        <f t="shared" si="4"/>
        <v>16440.75</v>
      </c>
    </row>
    <row r="40" spans="1:16" ht="24" x14ac:dyDescent="0.2">
      <c r="A40" s="48">
        <v>39</v>
      </c>
      <c r="B40" s="34" t="s">
        <v>60</v>
      </c>
      <c r="C40" s="34" t="s">
        <v>162</v>
      </c>
      <c r="D40" s="34" t="s">
        <v>238</v>
      </c>
      <c r="E40" s="34" t="s">
        <v>49</v>
      </c>
      <c r="F40" s="35" t="s">
        <v>222</v>
      </c>
      <c r="G40" s="34" t="s">
        <v>323</v>
      </c>
      <c r="H40" s="49">
        <v>27000</v>
      </c>
      <c r="I40" s="50">
        <v>0</v>
      </c>
      <c r="J40" s="49">
        <v>27000</v>
      </c>
      <c r="K40" s="49">
        <f t="shared" si="0"/>
        <v>774.9</v>
      </c>
      <c r="L40" s="50">
        <v>0</v>
      </c>
      <c r="M40" s="49">
        <f t="shared" si="3"/>
        <v>820.8</v>
      </c>
      <c r="N40" s="49">
        <v>25</v>
      </c>
      <c r="O40" s="49">
        <f t="shared" si="1"/>
        <v>1620.6999999999998</v>
      </c>
      <c r="P40" s="51">
        <f t="shared" si="4"/>
        <v>25379.3</v>
      </c>
    </row>
    <row r="41" spans="1:16" ht="24" x14ac:dyDescent="0.2">
      <c r="A41" s="48">
        <v>40</v>
      </c>
      <c r="B41" s="34" t="s">
        <v>145</v>
      </c>
      <c r="C41" s="34" t="s">
        <v>162</v>
      </c>
      <c r="D41" s="34" t="s">
        <v>92</v>
      </c>
      <c r="E41" s="34" t="s">
        <v>51</v>
      </c>
      <c r="F41" s="35" t="s">
        <v>222</v>
      </c>
      <c r="G41" s="34" t="s">
        <v>323</v>
      </c>
      <c r="H41" s="49">
        <v>20500</v>
      </c>
      <c r="I41" s="50">
        <v>0</v>
      </c>
      <c r="J41" s="49">
        <v>20500</v>
      </c>
      <c r="K41" s="49">
        <f t="shared" si="0"/>
        <v>588.35</v>
      </c>
      <c r="L41" s="50">
        <v>0</v>
      </c>
      <c r="M41" s="49">
        <f t="shared" si="3"/>
        <v>623.20000000000005</v>
      </c>
      <c r="N41" s="49">
        <v>25</v>
      </c>
      <c r="O41" s="49">
        <f t="shared" si="1"/>
        <v>1236.5500000000002</v>
      </c>
      <c r="P41" s="51">
        <f t="shared" si="4"/>
        <v>19263.45</v>
      </c>
    </row>
    <row r="42" spans="1:16" x14ac:dyDescent="0.2">
      <c r="A42" s="48">
        <v>41</v>
      </c>
      <c r="B42" s="34" t="s">
        <v>29</v>
      </c>
      <c r="C42" s="34" t="s">
        <v>162</v>
      </c>
      <c r="D42" s="34" t="s">
        <v>10</v>
      </c>
      <c r="E42" s="34" t="s">
        <v>51</v>
      </c>
      <c r="F42" s="35" t="s">
        <v>222</v>
      </c>
      <c r="G42" s="34" t="s">
        <v>323</v>
      </c>
      <c r="H42" s="49">
        <v>22000</v>
      </c>
      <c r="I42" s="50">
        <v>0</v>
      </c>
      <c r="J42" s="49">
        <v>22000</v>
      </c>
      <c r="K42" s="49">
        <f t="shared" si="0"/>
        <v>631.4</v>
      </c>
      <c r="L42" s="50">
        <v>0</v>
      </c>
      <c r="M42" s="49">
        <f t="shared" si="3"/>
        <v>668.8</v>
      </c>
      <c r="N42" s="49">
        <v>125</v>
      </c>
      <c r="O42" s="49">
        <f t="shared" si="1"/>
        <v>1425.1999999999998</v>
      </c>
      <c r="P42" s="51">
        <f t="shared" si="4"/>
        <v>20574.8</v>
      </c>
    </row>
    <row r="43" spans="1:16" ht="24" x14ac:dyDescent="0.2">
      <c r="A43" s="48">
        <v>42</v>
      </c>
      <c r="B43" s="34" t="s">
        <v>178</v>
      </c>
      <c r="C43" s="34" t="s">
        <v>162</v>
      </c>
      <c r="D43" s="34" t="s">
        <v>10</v>
      </c>
      <c r="E43" s="34" t="s">
        <v>49</v>
      </c>
      <c r="F43" s="35" t="s">
        <v>222</v>
      </c>
      <c r="G43" s="34" t="s">
        <v>323</v>
      </c>
      <c r="H43" s="49">
        <v>22000</v>
      </c>
      <c r="I43" s="50">
        <v>0</v>
      </c>
      <c r="J43" s="49">
        <v>22000</v>
      </c>
      <c r="K43" s="49">
        <f t="shared" si="0"/>
        <v>631.4</v>
      </c>
      <c r="L43" s="50">
        <v>0</v>
      </c>
      <c r="M43" s="49">
        <f t="shared" si="3"/>
        <v>668.8</v>
      </c>
      <c r="N43" s="49">
        <v>1375.12</v>
      </c>
      <c r="O43" s="49">
        <f t="shared" si="1"/>
        <v>2675.3199999999997</v>
      </c>
      <c r="P43" s="51">
        <f t="shared" si="4"/>
        <v>19324.68</v>
      </c>
    </row>
    <row r="44" spans="1:16" x14ac:dyDescent="0.2">
      <c r="A44" s="48">
        <v>43</v>
      </c>
      <c r="B44" s="34" t="s">
        <v>208</v>
      </c>
      <c r="C44" s="34" t="s">
        <v>162</v>
      </c>
      <c r="D44" s="34" t="s">
        <v>10</v>
      </c>
      <c r="E44" s="34" t="s">
        <v>49</v>
      </c>
      <c r="F44" s="35" t="s">
        <v>222</v>
      </c>
      <c r="G44" s="34" t="s">
        <v>323</v>
      </c>
      <c r="H44" s="49">
        <v>20000</v>
      </c>
      <c r="I44" s="50">
        <v>0</v>
      </c>
      <c r="J44" s="49">
        <v>20000</v>
      </c>
      <c r="K44" s="49">
        <f t="shared" si="0"/>
        <v>574</v>
      </c>
      <c r="L44" s="49">
        <v>0</v>
      </c>
      <c r="M44" s="49">
        <f t="shared" si="3"/>
        <v>608</v>
      </c>
      <c r="N44" s="49">
        <v>25</v>
      </c>
      <c r="O44" s="49">
        <f t="shared" si="1"/>
        <v>1207</v>
      </c>
      <c r="P44" s="51">
        <f t="shared" si="4"/>
        <v>18793</v>
      </c>
    </row>
    <row r="45" spans="1:16" ht="24" x14ac:dyDescent="0.2">
      <c r="A45" s="48">
        <v>44</v>
      </c>
      <c r="B45" s="34" t="s">
        <v>30</v>
      </c>
      <c r="C45" s="34" t="s">
        <v>162</v>
      </c>
      <c r="D45" s="34" t="s">
        <v>10</v>
      </c>
      <c r="E45" s="34" t="s">
        <v>51</v>
      </c>
      <c r="F45" s="35" t="s">
        <v>222</v>
      </c>
      <c r="G45" s="34" t="s">
        <v>323</v>
      </c>
      <c r="H45" s="49">
        <v>22000</v>
      </c>
      <c r="I45" s="50">
        <v>0</v>
      </c>
      <c r="J45" s="49">
        <v>22000</v>
      </c>
      <c r="K45" s="49">
        <f t="shared" si="0"/>
        <v>631.4</v>
      </c>
      <c r="L45" s="50">
        <v>0</v>
      </c>
      <c r="M45" s="49">
        <f t="shared" si="3"/>
        <v>668.8</v>
      </c>
      <c r="N45" s="49">
        <v>125</v>
      </c>
      <c r="O45" s="49">
        <f t="shared" si="1"/>
        <v>1425.1999999999998</v>
      </c>
      <c r="P45" s="51">
        <f t="shared" si="4"/>
        <v>20574.8</v>
      </c>
    </row>
    <row r="46" spans="1:16" x14ac:dyDescent="0.2">
      <c r="A46" s="48">
        <v>45</v>
      </c>
      <c r="B46" s="34" t="s">
        <v>61</v>
      </c>
      <c r="C46" s="34" t="s">
        <v>162</v>
      </c>
      <c r="D46" s="34" t="s">
        <v>62</v>
      </c>
      <c r="E46" s="34" t="s">
        <v>51</v>
      </c>
      <c r="F46" s="35" t="s">
        <v>222</v>
      </c>
      <c r="G46" s="34" t="s">
        <v>323</v>
      </c>
      <c r="H46" s="49">
        <v>22000</v>
      </c>
      <c r="I46" s="50">
        <v>0</v>
      </c>
      <c r="J46" s="49">
        <v>22000</v>
      </c>
      <c r="K46" s="49">
        <f t="shared" si="0"/>
        <v>631.4</v>
      </c>
      <c r="L46" s="50">
        <v>0</v>
      </c>
      <c r="M46" s="49">
        <f t="shared" si="3"/>
        <v>668.8</v>
      </c>
      <c r="N46" s="49">
        <v>1687.98</v>
      </c>
      <c r="O46" s="49">
        <f t="shared" si="1"/>
        <v>2988.18</v>
      </c>
      <c r="P46" s="51">
        <f t="shared" si="4"/>
        <v>19011.82</v>
      </c>
    </row>
    <row r="47" spans="1:16" ht="24" x14ac:dyDescent="0.2">
      <c r="A47" s="48">
        <v>46</v>
      </c>
      <c r="B47" s="34" t="s">
        <v>209</v>
      </c>
      <c r="C47" s="34" t="s">
        <v>162</v>
      </c>
      <c r="D47" s="34" t="s">
        <v>210</v>
      </c>
      <c r="E47" s="34" t="s">
        <v>51</v>
      </c>
      <c r="F47" s="35" t="s">
        <v>222</v>
      </c>
      <c r="G47" s="34" t="s">
        <v>323</v>
      </c>
      <c r="H47" s="49">
        <v>20500</v>
      </c>
      <c r="I47" s="50">
        <v>0</v>
      </c>
      <c r="J47" s="49">
        <v>20500</v>
      </c>
      <c r="K47" s="49">
        <f t="shared" si="0"/>
        <v>588.35</v>
      </c>
      <c r="L47" s="50">
        <v>0</v>
      </c>
      <c r="M47" s="49">
        <f t="shared" si="3"/>
        <v>623.20000000000005</v>
      </c>
      <c r="N47" s="49">
        <v>25</v>
      </c>
      <c r="O47" s="49">
        <f t="shared" si="1"/>
        <v>1236.5500000000002</v>
      </c>
      <c r="P47" s="51">
        <f t="shared" si="4"/>
        <v>19263.45</v>
      </c>
    </row>
    <row r="48" spans="1:16" ht="24" x14ac:dyDescent="0.2">
      <c r="A48" s="48">
        <v>47</v>
      </c>
      <c r="B48" s="34" t="s">
        <v>204</v>
      </c>
      <c r="C48" s="34" t="s">
        <v>162</v>
      </c>
      <c r="D48" s="34" t="s">
        <v>93</v>
      </c>
      <c r="E48" s="34" t="s">
        <v>49</v>
      </c>
      <c r="F48" s="35" t="s">
        <v>222</v>
      </c>
      <c r="G48" s="34" t="s">
        <v>323</v>
      </c>
      <c r="H48" s="49">
        <v>16500</v>
      </c>
      <c r="I48" s="50">
        <v>0</v>
      </c>
      <c r="J48" s="49">
        <v>16500</v>
      </c>
      <c r="K48" s="49">
        <f t="shared" si="0"/>
        <v>473.55</v>
      </c>
      <c r="L48" s="50">
        <v>0</v>
      </c>
      <c r="M48" s="49">
        <f t="shared" si="3"/>
        <v>501.6</v>
      </c>
      <c r="N48" s="49">
        <v>1375.12</v>
      </c>
      <c r="O48" s="49">
        <f t="shared" si="1"/>
        <v>2350.27</v>
      </c>
      <c r="P48" s="51">
        <f t="shared" si="4"/>
        <v>14149.73</v>
      </c>
    </row>
    <row r="49" spans="1:16" x14ac:dyDescent="0.2">
      <c r="A49" s="48">
        <v>48</v>
      </c>
      <c r="B49" s="34" t="s">
        <v>91</v>
      </c>
      <c r="C49" s="34" t="s">
        <v>162</v>
      </c>
      <c r="D49" s="34" t="s">
        <v>17</v>
      </c>
      <c r="E49" s="34" t="s">
        <v>51</v>
      </c>
      <c r="F49" s="35" t="s">
        <v>221</v>
      </c>
      <c r="G49" s="34" t="s">
        <v>323</v>
      </c>
      <c r="H49" s="49">
        <v>16500</v>
      </c>
      <c r="I49" s="50">
        <v>0</v>
      </c>
      <c r="J49" s="49">
        <v>16500</v>
      </c>
      <c r="K49" s="49">
        <f t="shared" si="0"/>
        <v>473.55</v>
      </c>
      <c r="L49" s="50">
        <v>0</v>
      </c>
      <c r="M49" s="49">
        <f t="shared" si="3"/>
        <v>501.6</v>
      </c>
      <c r="N49" s="49">
        <v>25</v>
      </c>
      <c r="O49" s="49">
        <f t="shared" si="1"/>
        <v>1000.1500000000001</v>
      </c>
      <c r="P49" s="51">
        <f t="shared" si="4"/>
        <v>15499.85</v>
      </c>
    </row>
    <row r="50" spans="1:16" x14ac:dyDescent="0.2">
      <c r="A50" s="48">
        <v>49</v>
      </c>
      <c r="B50" s="34" t="s">
        <v>31</v>
      </c>
      <c r="C50" s="34" t="s">
        <v>162</v>
      </c>
      <c r="D50" s="34" t="s">
        <v>17</v>
      </c>
      <c r="E50" s="34" t="s">
        <v>51</v>
      </c>
      <c r="F50" s="35" t="s">
        <v>221</v>
      </c>
      <c r="G50" s="34" t="s">
        <v>323</v>
      </c>
      <c r="H50" s="49">
        <v>16500</v>
      </c>
      <c r="I50" s="50">
        <v>0</v>
      </c>
      <c r="J50" s="49">
        <v>16500</v>
      </c>
      <c r="K50" s="49">
        <f t="shared" si="0"/>
        <v>473.55</v>
      </c>
      <c r="L50" s="50">
        <v>0</v>
      </c>
      <c r="M50" s="49">
        <f t="shared" si="3"/>
        <v>501.6</v>
      </c>
      <c r="N50" s="49">
        <v>3013.91</v>
      </c>
      <c r="O50" s="49">
        <f t="shared" si="1"/>
        <v>3989.06</v>
      </c>
      <c r="P50" s="51">
        <f t="shared" si="4"/>
        <v>12510.94</v>
      </c>
    </row>
    <row r="51" spans="1:16" ht="24" x14ac:dyDescent="0.2">
      <c r="A51" s="48">
        <v>50</v>
      </c>
      <c r="B51" s="34" t="s">
        <v>180</v>
      </c>
      <c r="C51" s="34" t="s">
        <v>162</v>
      </c>
      <c r="D51" s="34" t="s">
        <v>17</v>
      </c>
      <c r="E51" s="34" t="s">
        <v>51</v>
      </c>
      <c r="F51" s="35" t="s">
        <v>221</v>
      </c>
      <c r="G51" s="34" t="s">
        <v>323</v>
      </c>
      <c r="H51" s="49">
        <v>16500</v>
      </c>
      <c r="I51" s="50">
        <v>0</v>
      </c>
      <c r="J51" s="49">
        <v>16500</v>
      </c>
      <c r="K51" s="49">
        <f t="shared" si="0"/>
        <v>473.55</v>
      </c>
      <c r="L51" s="50">
        <v>0</v>
      </c>
      <c r="M51" s="49">
        <f t="shared" si="3"/>
        <v>501.6</v>
      </c>
      <c r="N51" s="49">
        <v>2770.58</v>
      </c>
      <c r="O51" s="49">
        <f t="shared" si="1"/>
        <v>3745.73</v>
      </c>
      <c r="P51" s="51">
        <f t="shared" si="4"/>
        <v>12754.27</v>
      </c>
    </row>
    <row r="52" spans="1:16" x14ac:dyDescent="0.2">
      <c r="A52" s="48">
        <v>51</v>
      </c>
      <c r="B52" s="34" t="s">
        <v>28</v>
      </c>
      <c r="C52" s="34" t="s">
        <v>162</v>
      </c>
      <c r="D52" s="34" t="s">
        <v>17</v>
      </c>
      <c r="E52" s="34" t="s">
        <v>51</v>
      </c>
      <c r="F52" s="35" t="s">
        <v>221</v>
      </c>
      <c r="G52" s="34" t="s">
        <v>323</v>
      </c>
      <c r="H52" s="49">
        <v>16500</v>
      </c>
      <c r="I52" s="50">
        <v>0</v>
      </c>
      <c r="J52" s="49">
        <v>16500</v>
      </c>
      <c r="K52" s="49">
        <f t="shared" si="0"/>
        <v>473.55</v>
      </c>
      <c r="L52" s="50">
        <v>0</v>
      </c>
      <c r="M52" s="49">
        <f t="shared" si="3"/>
        <v>501.6</v>
      </c>
      <c r="N52" s="49">
        <v>125</v>
      </c>
      <c r="O52" s="49">
        <f t="shared" si="1"/>
        <v>1100.1500000000001</v>
      </c>
      <c r="P52" s="51">
        <f t="shared" si="4"/>
        <v>15399.85</v>
      </c>
    </row>
    <row r="53" spans="1:16" x14ac:dyDescent="0.2">
      <c r="A53" s="48">
        <v>52</v>
      </c>
      <c r="B53" s="34" t="s">
        <v>223</v>
      </c>
      <c r="C53" s="34" t="s">
        <v>162</v>
      </c>
      <c r="D53" s="34" t="s">
        <v>17</v>
      </c>
      <c r="E53" s="34" t="s">
        <v>51</v>
      </c>
      <c r="F53" s="35" t="s">
        <v>221</v>
      </c>
      <c r="G53" s="34" t="s">
        <v>323</v>
      </c>
      <c r="H53" s="49">
        <v>16500</v>
      </c>
      <c r="I53" s="50">
        <v>0</v>
      </c>
      <c r="J53" s="49">
        <v>16500</v>
      </c>
      <c r="K53" s="49">
        <f t="shared" si="0"/>
        <v>473.55</v>
      </c>
      <c r="L53" s="50">
        <v>0</v>
      </c>
      <c r="M53" s="49">
        <f t="shared" si="3"/>
        <v>501.6</v>
      </c>
      <c r="N53" s="49">
        <v>25</v>
      </c>
      <c r="O53" s="49">
        <f t="shared" si="1"/>
        <v>1000.1500000000001</v>
      </c>
      <c r="P53" s="51">
        <f t="shared" si="4"/>
        <v>15499.85</v>
      </c>
    </row>
    <row r="54" spans="1:16" x14ac:dyDescent="0.2">
      <c r="A54" s="48">
        <v>53</v>
      </c>
      <c r="B54" s="34" t="s">
        <v>232</v>
      </c>
      <c r="C54" s="34" t="s">
        <v>162</v>
      </c>
      <c r="D54" s="34" t="s">
        <v>17</v>
      </c>
      <c r="E54" s="34" t="s">
        <v>51</v>
      </c>
      <c r="F54" s="35" t="s">
        <v>222</v>
      </c>
      <c r="G54" s="34" t="s">
        <v>323</v>
      </c>
      <c r="H54" s="49">
        <v>16500</v>
      </c>
      <c r="I54" s="50">
        <v>0</v>
      </c>
      <c r="J54" s="49">
        <v>16500</v>
      </c>
      <c r="K54" s="49">
        <f t="shared" si="0"/>
        <v>473.55</v>
      </c>
      <c r="L54" s="50">
        <v>0</v>
      </c>
      <c r="M54" s="49">
        <f t="shared" si="3"/>
        <v>501.6</v>
      </c>
      <c r="N54" s="49">
        <v>25</v>
      </c>
      <c r="O54" s="49">
        <f t="shared" si="1"/>
        <v>1000.1500000000001</v>
      </c>
      <c r="P54" s="51">
        <f t="shared" si="4"/>
        <v>15499.85</v>
      </c>
    </row>
    <row r="55" spans="1:16" ht="24" x14ac:dyDescent="0.2">
      <c r="A55" s="48">
        <v>54</v>
      </c>
      <c r="B55" s="34" t="s">
        <v>107</v>
      </c>
      <c r="C55" s="34" t="s">
        <v>172</v>
      </c>
      <c r="D55" s="34" t="s">
        <v>186</v>
      </c>
      <c r="E55" s="34" t="s">
        <v>48</v>
      </c>
      <c r="F55" s="35" t="s">
        <v>221</v>
      </c>
      <c r="G55" s="34" t="s">
        <v>323</v>
      </c>
      <c r="H55" s="49">
        <v>45000</v>
      </c>
      <c r="I55" s="50">
        <v>0</v>
      </c>
      <c r="J55" s="49">
        <v>45000</v>
      </c>
      <c r="K55" s="49">
        <f t="shared" si="0"/>
        <v>1291.5</v>
      </c>
      <c r="L55" s="49">
        <v>743.29</v>
      </c>
      <c r="M55" s="49">
        <f t="shared" si="3"/>
        <v>1368</v>
      </c>
      <c r="N55" s="49">
        <v>4168.74</v>
      </c>
      <c r="O55" s="49">
        <f t="shared" si="1"/>
        <v>7571.53</v>
      </c>
      <c r="P55" s="51">
        <f t="shared" si="4"/>
        <v>37428.47</v>
      </c>
    </row>
    <row r="56" spans="1:16" ht="24" x14ac:dyDescent="0.2">
      <c r="A56" s="48">
        <v>55</v>
      </c>
      <c r="B56" s="34" t="s">
        <v>148</v>
      </c>
      <c r="C56" s="34" t="s">
        <v>172</v>
      </c>
      <c r="D56" s="34" t="s">
        <v>187</v>
      </c>
      <c r="E56" s="34" t="s">
        <v>48</v>
      </c>
      <c r="F56" s="35" t="s">
        <v>221</v>
      </c>
      <c r="G56" s="34" t="s">
        <v>323</v>
      </c>
      <c r="H56" s="49">
        <v>50000</v>
      </c>
      <c r="I56" s="49">
        <v>0</v>
      </c>
      <c r="J56" s="49">
        <v>50000</v>
      </c>
      <c r="K56" s="49">
        <f t="shared" si="0"/>
        <v>1435</v>
      </c>
      <c r="L56" s="49">
        <v>1651.48</v>
      </c>
      <c r="M56" s="49">
        <f t="shared" si="3"/>
        <v>1520</v>
      </c>
      <c r="N56" s="49">
        <v>1375.12</v>
      </c>
      <c r="O56" s="49">
        <f t="shared" si="1"/>
        <v>5981.5999999999995</v>
      </c>
      <c r="P56" s="51">
        <f t="shared" si="4"/>
        <v>44018.400000000001</v>
      </c>
    </row>
    <row r="57" spans="1:16" ht="24" x14ac:dyDescent="0.2">
      <c r="A57" s="48">
        <v>56</v>
      </c>
      <c r="B57" s="34" t="s">
        <v>211</v>
      </c>
      <c r="C57" s="34" t="s">
        <v>172</v>
      </c>
      <c r="D57" s="34" t="s">
        <v>215</v>
      </c>
      <c r="E57" s="34" t="s">
        <v>59</v>
      </c>
      <c r="F57" s="35" t="s">
        <v>221</v>
      </c>
      <c r="G57" s="34" t="s">
        <v>323</v>
      </c>
      <c r="H57" s="49">
        <v>90000</v>
      </c>
      <c r="I57" s="50">
        <v>0</v>
      </c>
      <c r="J57" s="49">
        <v>90000</v>
      </c>
      <c r="K57" s="49">
        <f t="shared" si="0"/>
        <v>2583</v>
      </c>
      <c r="L57" s="49">
        <v>9753.1200000000008</v>
      </c>
      <c r="M57" s="49">
        <f t="shared" si="3"/>
        <v>2736</v>
      </c>
      <c r="N57" s="49">
        <v>25</v>
      </c>
      <c r="O57" s="49">
        <f t="shared" si="1"/>
        <v>15097.12</v>
      </c>
      <c r="P57" s="51">
        <f t="shared" si="4"/>
        <v>74902.880000000005</v>
      </c>
    </row>
    <row r="58" spans="1:16" ht="24" x14ac:dyDescent="0.2">
      <c r="A58" s="48">
        <v>57</v>
      </c>
      <c r="B58" s="34" t="s">
        <v>75</v>
      </c>
      <c r="C58" s="34" t="s">
        <v>172</v>
      </c>
      <c r="D58" s="34" t="s">
        <v>102</v>
      </c>
      <c r="E58" s="34" t="s">
        <v>48</v>
      </c>
      <c r="F58" s="35" t="s">
        <v>221</v>
      </c>
      <c r="G58" s="34" t="s">
        <v>323</v>
      </c>
      <c r="H58" s="49">
        <v>70000</v>
      </c>
      <c r="I58" s="50">
        <v>0</v>
      </c>
      <c r="J58" s="49">
        <v>70000</v>
      </c>
      <c r="K58" s="49">
        <f t="shared" si="0"/>
        <v>2009</v>
      </c>
      <c r="L58" s="49">
        <v>5098.45</v>
      </c>
      <c r="M58" s="49">
        <f t="shared" si="3"/>
        <v>2128</v>
      </c>
      <c r="N58" s="49">
        <v>1475.12</v>
      </c>
      <c r="O58" s="49">
        <f t="shared" si="1"/>
        <v>10710.57</v>
      </c>
      <c r="P58" s="51">
        <f t="shared" si="4"/>
        <v>59289.43</v>
      </c>
    </row>
    <row r="59" spans="1:16" ht="24" x14ac:dyDescent="0.2">
      <c r="A59" s="48">
        <v>58</v>
      </c>
      <c r="B59" s="34" t="s">
        <v>88</v>
      </c>
      <c r="C59" s="34" t="s">
        <v>172</v>
      </c>
      <c r="D59" s="34" t="s">
        <v>72</v>
      </c>
      <c r="E59" s="34" t="s">
        <v>48</v>
      </c>
      <c r="F59" s="35" t="s">
        <v>221</v>
      </c>
      <c r="G59" s="34" t="s">
        <v>323</v>
      </c>
      <c r="H59" s="49">
        <v>50000</v>
      </c>
      <c r="I59" s="50">
        <v>0</v>
      </c>
      <c r="J59" s="49">
        <v>50000</v>
      </c>
      <c r="K59" s="49">
        <f t="shared" si="0"/>
        <v>1435</v>
      </c>
      <c r="L59" s="49">
        <v>1854</v>
      </c>
      <c r="M59" s="49">
        <f t="shared" si="3"/>
        <v>1520</v>
      </c>
      <c r="N59" s="49">
        <v>125</v>
      </c>
      <c r="O59" s="49">
        <f t="shared" si="1"/>
        <v>4934</v>
      </c>
      <c r="P59" s="51">
        <f t="shared" si="4"/>
        <v>45066</v>
      </c>
    </row>
    <row r="60" spans="1:16" ht="24" x14ac:dyDescent="0.2">
      <c r="A60" s="48">
        <v>59</v>
      </c>
      <c r="B60" s="34" t="s">
        <v>41</v>
      </c>
      <c r="C60" s="34" t="s">
        <v>172</v>
      </c>
      <c r="D60" s="34" t="s">
        <v>72</v>
      </c>
      <c r="E60" s="34" t="s">
        <v>48</v>
      </c>
      <c r="F60" s="35" t="s">
        <v>221</v>
      </c>
      <c r="G60" s="34" t="s">
        <v>323</v>
      </c>
      <c r="H60" s="49">
        <v>50000</v>
      </c>
      <c r="I60" s="50">
        <v>0</v>
      </c>
      <c r="J60" s="49">
        <v>50000</v>
      </c>
      <c r="K60" s="49">
        <f t="shared" si="0"/>
        <v>1435</v>
      </c>
      <c r="L60" s="49">
        <v>1854</v>
      </c>
      <c r="M60" s="49">
        <f t="shared" si="3"/>
        <v>1520</v>
      </c>
      <c r="N60" s="49">
        <v>125</v>
      </c>
      <c r="O60" s="49">
        <f t="shared" si="1"/>
        <v>4934</v>
      </c>
      <c r="P60" s="51">
        <f t="shared" si="4"/>
        <v>45066</v>
      </c>
    </row>
    <row r="61" spans="1:16" ht="24" x14ac:dyDescent="0.2">
      <c r="A61" s="48">
        <v>60</v>
      </c>
      <c r="B61" s="34" t="s">
        <v>34</v>
      </c>
      <c r="C61" s="34" t="s">
        <v>172</v>
      </c>
      <c r="D61" s="34" t="s">
        <v>72</v>
      </c>
      <c r="E61" s="34" t="s">
        <v>48</v>
      </c>
      <c r="F61" s="35" t="s">
        <v>222</v>
      </c>
      <c r="G61" s="34" t="s">
        <v>323</v>
      </c>
      <c r="H61" s="49">
        <v>50000</v>
      </c>
      <c r="I61" s="50">
        <v>0</v>
      </c>
      <c r="J61" s="49">
        <v>50000</v>
      </c>
      <c r="K61" s="49">
        <f t="shared" si="0"/>
        <v>1435</v>
      </c>
      <c r="L61" s="49">
        <v>1854</v>
      </c>
      <c r="M61" s="49">
        <f t="shared" si="3"/>
        <v>1520</v>
      </c>
      <c r="N61" s="49">
        <v>125</v>
      </c>
      <c r="O61" s="49">
        <f t="shared" si="1"/>
        <v>4934</v>
      </c>
      <c r="P61" s="51">
        <f t="shared" si="4"/>
        <v>45066</v>
      </c>
    </row>
    <row r="62" spans="1:16" ht="24" x14ac:dyDescent="0.2">
      <c r="A62" s="48">
        <v>61</v>
      </c>
      <c r="B62" s="34" t="s">
        <v>80</v>
      </c>
      <c r="C62" s="34" t="s">
        <v>172</v>
      </c>
      <c r="D62" s="34" t="s">
        <v>104</v>
      </c>
      <c r="E62" s="34" t="s">
        <v>48</v>
      </c>
      <c r="F62" s="35" t="s">
        <v>221</v>
      </c>
      <c r="G62" s="34" t="s">
        <v>323</v>
      </c>
      <c r="H62" s="49">
        <v>45000</v>
      </c>
      <c r="I62" s="50">
        <v>0</v>
      </c>
      <c r="J62" s="49">
        <v>45000</v>
      </c>
      <c r="K62" s="49">
        <f t="shared" si="0"/>
        <v>1291.5</v>
      </c>
      <c r="L62" s="49">
        <v>1148.33</v>
      </c>
      <c r="M62" s="49">
        <f t="shared" si="3"/>
        <v>1368</v>
      </c>
      <c r="N62" s="49">
        <v>125</v>
      </c>
      <c r="O62" s="49">
        <f t="shared" si="1"/>
        <v>3932.83</v>
      </c>
      <c r="P62" s="51">
        <f t="shared" si="4"/>
        <v>41067.17</v>
      </c>
    </row>
    <row r="63" spans="1:16" ht="24" x14ac:dyDescent="0.2">
      <c r="A63" s="48">
        <v>62</v>
      </c>
      <c r="B63" s="34" t="s">
        <v>35</v>
      </c>
      <c r="C63" s="34" t="s">
        <v>172</v>
      </c>
      <c r="D63" s="34" t="s">
        <v>104</v>
      </c>
      <c r="E63" s="34" t="s">
        <v>48</v>
      </c>
      <c r="F63" s="35" t="s">
        <v>222</v>
      </c>
      <c r="G63" s="34" t="s">
        <v>323</v>
      </c>
      <c r="H63" s="49">
        <v>45000</v>
      </c>
      <c r="I63" s="50">
        <v>0</v>
      </c>
      <c r="J63" s="49">
        <v>45000</v>
      </c>
      <c r="K63" s="49">
        <f t="shared" si="0"/>
        <v>1291.5</v>
      </c>
      <c r="L63" s="49">
        <v>1148.33</v>
      </c>
      <c r="M63" s="49">
        <f t="shared" si="3"/>
        <v>1368</v>
      </c>
      <c r="N63" s="49">
        <v>125</v>
      </c>
      <c r="O63" s="49">
        <f t="shared" si="1"/>
        <v>3932.83</v>
      </c>
      <c r="P63" s="51">
        <f t="shared" si="4"/>
        <v>41067.17</v>
      </c>
    </row>
    <row r="64" spans="1:16" ht="24" x14ac:dyDescent="0.2">
      <c r="A64" s="48">
        <v>63</v>
      </c>
      <c r="B64" s="34" t="s">
        <v>23</v>
      </c>
      <c r="C64" s="34" t="s">
        <v>172</v>
      </c>
      <c r="D64" s="34" t="s">
        <v>104</v>
      </c>
      <c r="E64" s="34" t="s">
        <v>48</v>
      </c>
      <c r="F64" s="35" t="s">
        <v>221</v>
      </c>
      <c r="G64" s="34" t="s">
        <v>323</v>
      </c>
      <c r="H64" s="49">
        <v>45000</v>
      </c>
      <c r="I64" s="50">
        <v>0</v>
      </c>
      <c r="J64" s="49">
        <v>45000</v>
      </c>
      <c r="K64" s="49">
        <f t="shared" si="0"/>
        <v>1291.5</v>
      </c>
      <c r="L64" s="50">
        <v>945.81</v>
      </c>
      <c r="M64" s="49">
        <f t="shared" si="3"/>
        <v>1368</v>
      </c>
      <c r="N64" s="49">
        <v>2193.12</v>
      </c>
      <c r="O64" s="49">
        <f t="shared" si="1"/>
        <v>5798.43</v>
      </c>
      <c r="P64" s="51">
        <f t="shared" si="4"/>
        <v>39201.57</v>
      </c>
    </row>
    <row r="65" spans="1:16" ht="24" x14ac:dyDescent="0.2">
      <c r="A65" s="48">
        <v>64</v>
      </c>
      <c r="B65" s="34" t="s">
        <v>36</v>
      </c>
      <c r="C65" s="34" t="s">
        <v>172</v>
      </c>
      <c r="D65" s="34" t="s">
        <v>104</v>
      </c>
      <c r="E65" s="34" t="s">
        <v>48</v>
      </c>
      <c r="F65" s="35" t="s">
        <v>222</v>
      </c>
      <c r="G65" s="34" t="s">
        <v>323</v>
      </c>
      <c r="H65" s="49">
        <v>45000</v>
      </c>
      <c r="I65" s="50">
        <v>0</v>
      </c>
      <c r="J65" s="49">
        <v>45000</v>
      </c>
      <c r="K65" s="49">
        <f t="shared" si="0"/>
        <v>1291.5</v>
      </c>
      <c r="L65" s="49">
        <v>1148.33</v>
      </c>
      <c r="M65" s="49">
        <f t="shared" si="3"/>
        <v>1368</v>
      </c>
      <c r="N65" s="49">
        <v>25</v>
      </c>
      <c r="O65" s="49">
        <f t="shared" si="1"/>
        <v>3832.83</v>
      </c>
      <c r="P65" s="51">
        <f t="shared" si="4"/>
        <v>41167.17</v>
      </c>
    </row>
    <row r="66" spans="1:16" ht="24" x14ac:dyDescent="0.2">
      <c r="A66" s="48">
        <v>65</v>
      </c>
      <c r="B66" s="34" t="s">
        <v>37</v>
      </c>
      <c r="C66" s="34" t="s">
        <v>172</v>
      </c>
      <c r="D66" s="34" t="s">
        <v>104</v>
      </c>
      <c r="E66" s="34" t="s">
        <v>48</v>
      </c>
      <c r="F66" s="35" t="s">
        <v>221</v>
      </c>
      <c r="G66" s="34" t="s">
        <v>323</v>
      </c>
      <c r="H66" s="49">
        <v>45000</v>
      </c>
      <c r="I66" s="50">
        <v>0</v>
      </c>
      <c r="J66" s="49">
        <v>45000</v>
      </c>
      <c r="K66" s="49">
        <f t="shared" ref="K66:K95" si="5">H66*0.0287</f>
        <v>1291.5</v>
      </c>
      <c r="L66" s="50">
        <v>945.81</v>
      </c>
      <c r="M66" s="49">
        <f t="shared" si="3"/>
        <v>1368</v>
      </c>
      <c r="N66" s="49">
        <v>1475.12</v>
      </c>
      <c r="O66" s="49">
        <f t="shared" ref="O66:O95" si="6">K66+L66+M66+N66</f>
        <v>5080.43</v>
      </c>
      <c r="P66" s="51">
        <f t="shared" si="4"/>
        <v>39919.57</v>
      </c>
    </row>
    <row r="67" spans="1:16" ht="24" x14ac:dyDescent="0.2">
      <c r="A67" s="48">
        <v>66</v>
      </c>
      <c r="B67" s="34" t="s">
        <v>33</v>
      </c>
      <c r="C67" s="34" t="s">
        <v>172</v>
      </c>
      <c r="D67" s="34" t="s">
        <v>104</v>
      </c>
      <c r="E67" s="34" t="s">
        <v>49</v>
      </c>
      <c r="F67" s="35" t="s">
        <v>222</v>
      </c>
      <c r="G67" s="34" t="s">
        <v>323</v>
      </c>
      <c r="H67" s="49">
        <v>45000</v>
      </c>
      <c r="I67" s="50">
        <v>0</v>
      </c>
      <c r="J67" s="49">
        <v>45000</v>
      </c>
      <c r="K67" s="49">
        <f t="shared" si="5"/>
        <v>1291.5</v>
      </c>
      <c r="L67" s="49">
        <v>1148.33</v>
      </c>
      <c r="M67" s="49">
        <f t="shared" si="3"/>
        <v>1368</v>
      </c>
      <c r="N67" s="49">
        <v>125</v>
      </c>
      <c r="O67" s="49">
        <f t="shared" si="6"/>
        <v>3932.83</v>
      </c>
      <c r="P67" s="51">
        <f t="shared" si="4"/>
        <v>41067.17</v>
      </c>
    </row>
    <row r="68" spans="1:16" ht="24" x14ac:dyDescent="0.2">
      <c r="A68" s="48">
        <v>67</v>
      </c>
      <c r="B68" s="34" t="s">
        <v>136</v>
      </c>
      <c r="C68" s="34" t="s">
        <v>172</v>
      </c>
      <c r="D68" s="34" t="s">
        <v>104</v>
      </c>
      <c r="E68" s="34" t="s">
        <v>49</v>
      </c>
      <c r="F68" s="35" t="s">
        <v>221</v>
      </c>
      <c r="G68" s="34" t="s">
        <v>323</v>
      </c>
      <c r="H68" s="49">
        <v>35000</v>
      </c>
      <c r="I68" s="50">
        <v>0</v>
      </c>
      <c r="J68" s="49">
        <v>35000</v>
      </c>
      <c r="K68" s="49">
        <f t="shared" si="5"/>
        <v>1004.5</v>
      </c>
      <c r="L68" s="50">
        <v>0</v>
      </c>
      <c r="M68" s="49">
        <f t="shared" si="3"/>
        <v>1064</v>
      </c>
      <c r="N68" s="49">
        <v>25</v>
      </c>
      <c r="O68" s="49">
        <f t="shared" si="6"/>
        <v>2093.5</v>
      </c>
      <c r="P68" s="51">
        <f t="shared" si="4"/>
        <v>32906.5</v>
      </c>
    </row>
    <row r="69" spans="1:16" ht="24" x14ac:dyDescent="0.2">
      <c r="A69" s="48">
        <v>68</v>
      </c>
      <c r="B69" s="34" t="s">
        <v>11</v>
      </c>
      <c r="C69" s="34" t="s">
        <v>172</v>
      </c>
      <c r="D69" s="34" t="s">
        <v>104</v>
      </c>
      <c r="E69" s="34" t="s">
        <v>49</v>
      </c>
      <c r="F69" s="35" t="s">
        <v>222</v>
      </c>
      <c r="G69" s="34" t="s">
        <v>323</v>
      </c>
      <c r="H69" s="49">
        <v>45000</v>
      </c>
      <c r="I69" s="50">
        <v>0</v>
      </c>
      <c r="J69" s="49">
        <v>45000</v>
      </c>
      <c r="K69" s="49">
        <f t="shared" si="5"/>
        <v>1291.5</v>
      </c>
      <c r="L69" s="49">
        <v>1148.33</v>
      </c>
      <c r="M69" s="49">
        <f t="shared" si="3"/>
        <v>1368</v>
      </c>
      <c r="N69" s="49">
        <v>125</v>
      </c>
      <c r="O69" s="49">
        <f t="shared" si="6"/>
        <v>3932.83</v>
      </c>
      <c r="P69" s="51">
        <f t="shared" si="4"/>
        <v>41067.17</v>
      </c>
    </row>
    <row r="70" spans="1:16" ht="24" x14ac:dyDescent="0.2">
      <c r="A70" s="48">
        <v>69</v>
      </c>
      <c r="B70" s="34" t="s">
        <v>7</v>
      </c>
      <c r="C70" s="34" t="s">
        <v>193</v>
      </c>
      <c r="D70" s="34" t="s">
        <v>196</v>
      </c>
      <c r="E70" s="34" t="s">
        <v>48</v>
      </c>
      <c r="F70" s="35" t="s">
        <v>222</v>
      </c>
      <c r="G70" s="34" t="s">
        <v>323</v>
      </c>
      <c r="H70" s="49">
        <v>150000</v>
      </c>
      <c r="I70" s="50">
        <v>0</v>
      </c>
      <c r="J70" s="49">
        <v>150000</v>
      </c>
      <c r="K70" s="49">
        <f t="shared" si="5"/>
        <v>4305</v>
      </c>
      <c r="L70" s="49">
        <v>23866.62</v>
      </c>
      <c r="M70" s="49">
        <v>4560</v>
      </c>
      <c r="N70" s="49">
        <v>125</v>
      </c>
      <c r="O70" s="49">
        <f t="shared" si="6"/>
        <v>32856.619999999995</v>
      </c>
      <c r="P70" s="51">
        <f t="shared" si="4"/>
        <v>117143.38</v>
      </c>
    </row>
    <row r="71" spans="1:16" ht="24" x14ac:dyDescent="0.2">
      <c r="A71" s="48">
        <v>70</v>
      </c>
      <c r="B71" s="34" t="s">
        <v>39</v>
      </c>
      <c r="C71" s="34" t="s">
        <v>193</v>
      </c>
      <c r="D71" s="34" t="s">
        <v>267</v>
      </c>
      <c r="E71" s="34" t="s">
        <v>48</v>
      </c>
      <c r="F71" s="35" t="s">
        <v>222</v>
      </c>
      <c r="G71" s="34" t="s">
        <v>323</v>
      </c>
      <c r="H71" s="49">
        <v>80000</v>
      </c>
      <c r="I71" s="50">
        <v>0</v>
      </c>
      <c r="J71" s="49">
        <v>80000</v>
      </c>
      <c r="K71" s="49">
        <f t="shared" si="5"/>
        <v>2296</v>
      </c>
      <c r="L71" s="49">
        <v>7063.34</v>
      </c>
      <c r="M71" s="49">
        <f t="shared" ref="M71:M85" si="7">H71*0.0304</f>
        <v>2432</v>
      </c>
      <c r="N71" s="49">
        <v>1475.12</v>
      </c>
      <c r="O71" s="49">
        <f t="shared" si="6"/>
        <v>13266.46</v>
      </c>
      <c r="P71" s="51">
        <f t="shared" si="4"/>
        <v>66733.540000000008</v>
      </c>
    </row>
    <row r="72" spans="1:16" ht="24" x14ac:dyDescent="0.2">
      <c r="A72" s="48">
        <v>71</v>
      </c>
      <c r="B72" s="34" t="s">
        <v>42</v>
      </c>
      <c r="C72" s="34" t="s">
        <v>171</v>
      </c>
      <c r="D72" s="34" t="s">
        <v>74</v>
      </c>
      <c r="E72" s="34" t="s">
        <v>48</v>
      </c>
      <c r="F72" s="35" t="s">
        <v>221</v>
      </c>
      <c r="G72" s="34" t="s">
        <v>323</v>
      </c>
      <c r="H72" s="49">
        <v>80000</v>
      </c>
      <c r="I72" s="50">
        <v>0</v>
      </c>
      <c r="J72" s="49">
        <v>80000</v>
      </c>
      <c r="K72" s="49">
        <f t="shared" si="5"/>
        <v>2296</v>
      </c>
      <c r="L72" s="49">
        <v>0</v>
      </c>
      <c r="M72" s="49">
        <f t="shared" si="7"/>
        <v>2432</v>
      </c>
      <c r="N72" s="49">
        <v>843</v>
      </c>
      <c r="O72" s="49">
        <f t="shared" si="6"/>
        <v>5571</v>
      </c>
      <c r="P72" s="51">
        <f t="shared" si="4"/>
        <v>74429</v>
      </c>
    </row>
    <row r="73" spans="1:16" ht="24" x14ac:dyDescent="0.2">
      <c r="A73" s="48">
        <v>72</v>
      </c>
      <c r="B73" s="34" t="s">
        <v>97</v>
      </c>
      <c r="C73" s="34" t="s">
        <v>171</v>
      </c>
      <c r="D73" s="34" t="s">
        <v>96</v>
      </c>
      <c r="E73" s="34" t="s">
        <v>49</v>
      </c>
      <c r="F73" s="35" t="s">
        <v>221</v>
      </c>
      <c r="G73" s="34" t="s">
        <v>323</v>
      </c>
      <c r="H73" s="49">
        <v>70000</v>
      </c>
      <c r="I73" s="50">
        <v>0</v>
      </c>
      <c r="J73" s="49">
        <v>70000</v>
      </c>
      <c r="K73" s="49">
        <f t="shared" si="5"/>
        <v>2009</v>
      </c>
      <c r="L73" s="49">
        <v>5368.48</v>
      </c>
      <c r="M73" s="49">
        <f t="shared" si="7"/>
        <v>2128</v>
      </c>
      <c r="N73" s="49">
        <v>125</v>
      </c>
      <c r="O73" s="49">
        <f t="shared" si="6"/>
        <v>9630.48</v>
      </c>
      <c r="P73" s="51">
        <f t="shared" si="4"/>
        <v>60369.520000000004</v>
      </c>
    </row>
    <row r="74" spans="1:16" ht="24" x14ac:dyDescent="0.2">
      <c r="A74" s="48">
        <v>73</v>
      </c>
      <c r="B74" s="34" t="s">
        <v>43</v>
      </c>
      <c r="C74" s="34" t="s">
        <v>171</v>
      </c>
      <c r="D74" s="34" t="s">
        <v>74</v>
      </c>
      <c r="E74" s="34" t="s">
        <v>48</v>
      </c>
      <c r="F74" s="35" t="s">
        <v>221</v>
      </c>
      <c r="G74" s="34" t="s">
        <v>323</v>
      </c>
      <c r="H74" s="49">
        <v>70000</v>
      </c>
      <c r="I74" s="50">
        <v>0</v>
      </c>
      <c r="J74" s="49">
        <v>70000</v>
      </c>
      <c r="K74" s="49">
        <f t="shared" si="5"/>
        <v>2009</v>
      </c>
      <c r="L74" s="49">
        <v>5368.48</v>
      </c>
      <c r="M74" s="49">
        <f t="shared" si="7"/>
        <v>2128</v>
      </c>
      <c r="N74" s="49">
        <v>125</v>
      </c>
      <c r="O74" s="49">
        <f t="shared" si="6"/>
        <v>9630.48</v>
      </c>
      <c r="P74" s="51">
        <f t="shared" si="4"/>
        <v>60369.520000000004</v>
      </c>
    </row>
    <row r="75" spans="1:16" ht="24" x14ac:dyDescent="0.2">
      <c r="A75" s="48">
        <v>74</v>
      </c>
      <c r="B75" s="34" t="s">
        <v>73</v>
      </c>
      <c r="C75" s="34" t="s">
        <v>171</v>
      </c>
      <c r="D75" s="34" t="s">
        <v>74</v>
      </c>
      <c r="E75" s="34" t="s">
        <v>48</v>
      </c>
      <c r="F75" s="35" t="s">
        <v>221</v>
      </c>
      <c r="G75" s="34" t="s">
        <v>323</v>
      </c>
      <c r="H75" s="49">
        <v>50000</v>
      </c>
      <c r="I75" s="50">
        <v>0</v>
      </c>
      <c r="J75" s="49">
        <v>50000</v>
      </c>
      <c r="K75" s="49">
        <f t="shared" si="5"/>
        <v>1435</v>
      </c>
      <c r="L75" s="49">
        <v>1854</v>
      </c>
      <c r="M75" s="49">
        <f t="shared" si="7"/>
        <v>1520</v>
      </c>
      <c r="N75" s="49">
        <v>125</v>
      </c>
      <c r="O75" s="49">
        <f t="shared" si="6"/>
        <v>4934</v>
      </c>
      <c r="P75" s="51">
        <f t="shared" si="4"/>
        <v>45066</v>
      </c>
    </row>
    <row r="76" spans="1:16" ht="24" x14ac:dyDescent="0.2">
      <c r="A76" s="48">
        <v>75</v>
      </c>
      <c r="B76" s="34" t="s">
        <v>76</v>
      </c>
      <c r="C76" s="34" t="s">
        <v>171</v>
      </c>
      <c r="D76" s="34" t="s">
        <v>74</v>
      </c>
      <c r="E76" s="34" t="s">
        <v>48</v>
      </c>
      <c r="F76" s="35" t="s">
        <v>221</v>
      </c>
      <c r="G76" s="34" t="s">
        <v>323</v>
      </c>
      <c r="H76" s="49">
        <v>50000</v>
      </c>
      <c r="I76" s="50">
        <v>0</v>
      </c>
      <c r="J76" s="49">
        <v>50000</v>
      </c>
      <c r="K76" s="49">
        <f t="shared" si="5"/>
        <v>1435</v>
      </c>
      <c r="L76" s="49">
        <v>1854</v>
      </c>
      <c r="M76" s="49">
        <f t="shared" si="7"/>
        <v>1520</v>
      </c>
      <c r="N76" s="49">
        <v>843</v>
      </c>
      <c r="O76" s="49">
        <f t="shared" si="6"/>
        <v>5652</v>
      </c>
      <c r="P76" s="51">
        <f t="shared" si="4"/>
        <v>44348</v>
      </c>
    </row>
    <row r="77" spans="1:16" ht="24" x14ac:dyDescent="0.2">
      <c r="A77" s="48">
        <v>76</v>
      </c>
      <c r="B77" s="34" t="s">
        <v>77</v>
      </c>
      <c r="C77" s="34" t="s">
        <v>171</v>
      </c>
      <c r="D77" s="34" t="s">
        <v>74</v>
      </c>
      <c r="E77" s="34" t="s">
        <v>48</v>
      </c>
      <c r="F77" s="35" t="s">
        <v>221</v>
      </c>
      <c r="G77" s="34" t="s">
        <v>323</v>
      </c>
      <c r="H77" s="49">
        <v>50000</v>
      </c>
      <c r="I77" s="50">
        <v>0</v>
      </c>
      <c r="J77" s="49">
        <v>50000</v>
      </c>
      <c r="K77" s="49">
        <f t="shared" si="5"/>
        <v>1435</v>
      </c>
      <c r="L77" s="49">
        <v>1854</v>
      </c>
      <c r="M77" s="49">
        <f t="shared" si="7"/>
        <v>1520</v>
      </c>
      <c r="N77" s="49">
        <v>125</v>
      </c>
      <c r="O77" s="49">
        <f t="shared" si="6"/>
        <v>4934</v>
      </c>
      <c r="P77" s="51">
        <f t="shared" si="4"/>
        <v>45066</v>
      </c>
    </row>
    <row r="78" spans="1:16" ht="24" x14ac:dyDescent="0.2">
      <c r="A78" s="48">
        <v>77</v>
      </c>
      <c r="B78" s="34" t="s">
        <v>78</v>
      </c>
      <c r="C78" s="34" t="s">
        <v>171</v>
      </c>
      <c r="D78" s="34" t="s">
        <v>74</v>
      </c>
      <c r="E78" s="34" t="s">
        <v>48</v>
      </c>
      <c r="F78" s="35" t="s">
        <v>221</v>
      </c>
      <c r="G78" s="34" t="s">
        <v>323</v>
      </c>
      <c r="H78" s="49">
        <v>50000</v>
      </c>
      <c r="I78" s="50">
        <v>0</v>
      </c>
      <c r="J78" s="49">
        <v>50000</v>
      </c>
      <c r="K78" s="49">
        <f t="shared" si="5"/>
        <v>1435</v>
      </c>
      <c r="L78" s="49">
        <v>1651.48</v>
      </c>
      <c r="M78" s="49">
        <f t="shared" si="7"/>
        <v>1520</v>
      </c>
      <c r="N78" s="49">
        <v>1475.12</v>
      </c>
      <c r="O78" s="49">
        <f t="shared" si="6"/>
        <v>6081.5999999999995</v>
      </c>
      <c r="P78" s="51">
        <f t="shared" si="4"/>
        <v>43918.400000000001</v>
      </c>
    </row>
    <row r="79" spans="1:16" ht="24" x14ac:dyDescent="0.2">
      <c r="A79" s="48">
        <v>78</v>
      </c>
      <c r="B79" s="34" t="s">
        <v>108</v>
      </c>
      <c r="C79" s="34" t="s">
        <v>171</v>
      </c>
      <c r="D79" s="34" t="s">
        <v>74</v>
      </c>
      <c r="E79" s="34" t="s">
        <v>48</v>
      </c>
      <c r="F79" s="35" t="s">
        <v>221</v>
      </c>
      <c r="G79" s="34" t="s">
        <v>323</v>
      </c>
      <c r="H79" s="49">
        <v>50000</v>
      </c>
      <c r="I79" s="50">
        <v>0</v>
      </c>
      <c r="J79" s="49">
        <v>50000</v>
      </c>
      <c r="K79" s="49">
        <f t="shared" si="5"/>
        <v>1435</v>
      </c>
      <c r="L79" s="49">
        <v>1854</v>
      </c>
      <c r="M79" s="49">
        <f t="shared" si="7"/>
        <v>1520</v>
      </c>
      <c r="N79" s="49">
        <v>25</v>
      </c>
      <c r="O79" s="49">
        <f t="shared" si="6"/>
        <v>4834</v>
      </c>
      <c r="P79" s="51">
        <f t="shared" si="4"/>
        <v>45166</v>
      </c>
    </row>
    <row r="80" spans="1:16" ht="24" x14ac:dyDescent="0.2">
      <c r="A80" s="48">
        <v>79</v>
      </c>
      <c r="B80" s="34" t="s">
        <v>198</v>
      </c>
      <c r="C80" s="34" t="s">
        <v>171</v>
      </c>
      <c r="D80" s="34" t="s">
        <v>115</v>
      </c>
      <c r="E80" s="34" t="s">
        <v>59</v>
      </c>
      <c r="F80" s="35" t="s">
        <v>221</v>
      </c>
      <c r="G80" s="34" t="s">
        <v>323</v>
      </c>
      <c r="H80" s="49">
        <v>45000</v>
      </c>
      <c r="I80" s="50">
        <v>0</v>
      </c>
      <c r="J80" s="49">
        <v>45000</v>
      </c>
      <c r="K80" s="49">
        <f t="shared" si="5"/>
        <v>1291.5</v>
      </c>
      <c r="L80" s="49">
        <v>1148.33</v>
      </c>
      <c r="M80" s="49">
        <f t="shared" si="7"/>
        <v>1368</v>
      </c>
      <c r="N80" s="49">
        <v>125</v>
      </c>
      <c r="O80" s="49">
        <f t="shared" si="6"/>
        <v>3932.83</v>
      </c>
      <c r="P80" s="51">
        <f t="shared" si="4"/>
        <v>41067.17</v>
      </c>
    </row>
    <row r="81" spans="1:16" ht="24" x14ac:dyDescent="0.2">
      <c r="A81" s="48">
        <v>80</v>
      </c>
      <c r="B81" s="34" t="s">
        <v>25</v>
      </c>
      <c r="C81" s="34" t="s">
        <v>171</v>
      </c>
      <c r="D81" s="34" t="s">
        <v>13</v>
      </c>
      <c r="E81" s="34" t="s">
        <v>49</v>
      </c>
      <c r="F81" s="35" t="s">
        <v>221</v>
      </c>
      <c r="G81" s="34" t="s">
        <v>323</v>
      </c>
      <c r="H81" s="49">
        <v>35000</v>
      </c>
      <c r="I81" s="50">
        <v>0</v>
      </c>
      <c r="J81" s="49">
        <v>35000</v>
      </c>
      <c r="K81" s="49">
        <f t="shared" si="5"/>
        <v>1004.5</v>
      </c>
      <c r="L81" s="49">
        <v>0</v>
      </c>
      <c r="M81" s="49">
        <f t="shared" si="7"/>
        <v>1064</v>
      </c>
      <c r="N81" s="49">
        <v>125</v>
      </c>
      <c r="O81" s="49">
        <f t="shared" si="6"/>
        <v>2193.5</v>
      </c>
      <c r="P81" s="51">
        <f t="shared" si="4"/>
        <v>32806.5</v>
      </c>
    </row>
    <row r="82" spans="1:16" ht="24" x14ac:dyDescent="0.2">
      <c r="A82" s="48">
        <v>81</v>
      </c>
      <c r="B82" s="34" t="s">
        <v>38</v>
      </c>
      <c r="C82" s="34" t="s">
        <v>173</v>
      </c>
      <c r="D82" s="34" t="s">
        <v>255</v>
      </c>
      <c r="E82" s="34" t="s">
        <v>49</v>
      </c>
      <c r="F82" s="35" t="s">
        <v>221</v>
      </c>
      <c r="G82" s="34" t="s">
        <v>323</v>
      </c>
      <c r="H82" s="49">
        <v>110000</v>
      </c>
      <c r="I82" s="50">
        <v>0</v>
      </c>
      <c r="J82" s="49">
        <v>110000</v>
      </c>
      <c r="K82" s="49">
        <f t="shared" si="5"/>
        <v>3157</v>
      </c>
      <c r="L82" s="49">
        <v>14457.62</v>
      </c>
      <c r="M82" s="49">
        <f t="shared" si="7"/>
        <v>3344</v>
      </c>
      <c r="N82" s="49">
        <v>125</v>
      </c>
      <c r="O82" s="49">
        <f t="shared" si="6"/>
        <v>21083.620000000003</v>
      </c>
      <c r="P82" s="51">
        <f t="shared" si="4"/>
        <v>88916.38</v>
      </c>
    </row>
    <row r="83" spans="1:16" ht="24" x14ac:dyDescent="0.2">
      <c r="A83" s="48">
        <v>82</v>
      </c>
      <c r="B83" s="34" t="s">
        <v>63</v>
      </c>
      <c r="C83" s="34" t="s">
        <v>173</v>
      </c>
      <c r="D83" s="34" t="s">
        <v>249</v>
      </c>
      <c r="E83" s="34" t="s">
        <v>49</v>
      </c>
      <c r="F83" s="35" t="s">
        <v>222</v>
      </c>
      <c r="G83" s="34" t="s">
        <v>323</v>
      </c>
      <c r="H83" s="49">
        <v>65000</v>
      </c>
      <c r="I83" s="50">
        <v>0</v>
      </c>
      <c r="J83" s="49">
        <v>65000</v>
      </c>
      <c r="K83" s="49">
        <f t="shared" si="5"/>
        <v>1865.5</v>
      </c>
      <c r="L83" s="49">
        <v>4157.55</v>
      </c>
      <c r="M83" s="49">
        <f t="shared" si="7"/>
        <v>1976</v>
      </c>
      <c r="N83" s="49">
        <v>1475.12</v>
      </c>
      <c r="O83" s="49">
        <f t="shared" si="6"/>
        <v>9474.17</v>
      </c>
      <c r="P83" s="51">
        <f t="shared" si="4"/>
        <v>55525.83</v>
      </c>
    </row>
    <row r="84" spans="1:16" ht="24" x14ac:dyDescent="0.2">
      <c r="A84" s="48">
        <v>83</v>
      </c>
      <c r="B84" s="34" t="s">
        <v>188</v>
      </c>
      <c r="C84" s="34" t="s">
        <v>173</v>
      </c>
      <c r="D84" s="34" t="s">
        <v>249</v>
      </c>
      <c r="E84" s="34" t="s">
        <v>49</v>
      </c>
      <c r="F84" s="35" t="s">
        <v>221</v>
      </c>
      <c r="G84" s="34" t="s">
        <v>323</v>
      </c>
      <c r="H84" s="49">
        <v>35000</v>
      </c>
      <c r="I84" s="50">
        <v>0</v>
      </c>
      <c r="J84" s="49">
        <v>35000</v>
      </c>
      <c r="K84" s="49">
        <f t="shared" si="5"/>
        <v>1004.5</v>
      </c>
      <c r="L84" s="49">
        <v>0</v>
      </c>
      <c r="M84" s="49">
        <f t="shared" si="7"/>
        <v>1064</v>
      </c>
      <c r="N84" s="49">
        <v>3125</v>
      </c>
      <c r="O84" s="49">
        <f t="shared" si="6"/>
        <v>5193.5</v>
      </c>
      <c r="P84" s="51">
        <f t="shared" si="4"/>
        <v>29806.5</v>
      </c>
    </row>
    <row r="85" spans="1:16" ht="24" x14ac:dyDescent="0.2">
      <c r="A85" s="48">
        <v>84</v>
      </c>
      <c r="B85" s="34" t="s">
        <v>239</v>
      </c>
      <c r="C85" s="34" t="s">
        <v>173</v>
      </c>
      <c r="D85" s="34" t="s">
        <v>240</v>
      </c>
      <c r="E85" s="34" t="s">
        <v>49</v>
      </c>
      <c r="F85" s="35" t="s">
        <v>221</v>
      </c>
      <c r="G85" s="34" t="s">
        <v>323</v>
      </c>
      <c r="H85" s="49">
        <v>35000</v>
      </c>
      <c r="I85" s="50">
        <v>0</v>
      </c>
      <c r="J85" s="49">
        <v>35000</v>
      </c>
      <c r="K85" s="49">
        <f t="shared" si="5"/>
        <v>1004.5</v>
      </c>
      <c r="L85" s="49">
        <v>0</v>
      </c>
      <c r="M85" s="49">
        <f t="shared" si="7"/>
        <v>1064</v>
      </c>
      <c r="N85" s="49">
        <v>125</v>
      </c>
      <c r="O85" s="49">
        <f t="shared" si="6"/>
        <v>2193.5</v>
      </c>
      <c r="P85" s="51">
        <f t="shared" si="4"/>
        <v>32806.5</v>
      </c>
    </row>
    <row r="86" spans="1:16" x14ac:dyDescent="0.2">
      <c r="A86" s="48">
        <v>85</v>
      </c>
      <c r="B86" s="34" t="s">
        <v>19</v>
      </c>
      <c r="C86" s="34" t="s">
        <v>225</v>
      </c>
      <c r="D86" s="34" t="s">
        <v>66</v>
      </c>
      <c r="E86" s="34" t="s">
        <v>48</v>
      </c>
      <c r="F86" s="35" t="s">
        <v>222</v>
      </c>
      <c r="G86" s="34" t="s">
        <v>323</v>
      </c>
      <c r="H86" s="49">
        <v>150000</v>
      </c>
      <c r="I86" s="50">
        <v>0</v>
      </c>
      <c r="J86" s="49">
        <v>150000</v>
      </c>
      <c r="K86" s="49">
        <f t="shared" si="5"/>
        <v>4305</v>
      </c>
      <c r="L86" s="49">
        <v>23529.09</v>
      </c>
      <c r="M86" s="49">
        <v>4560</v>
      </c>
      <c r="N86" s="49">
        <v>1475.12</v>
      </c>
      <c r="O86" s="49">
        <f t="shared" si="6"/>
        <v>33869.21</v>
      </c>
      <c r="P86" s="51">
        <f t="shared" si="4"/>
        <v>116130.79000000001</v>
      </c>
    </row>
    <row r="87" spans="1:16" ht="24" x14ac:dyDescent="0.2">
      <c r="A87" s="48">
        <v>86</v>
      </c>
      <c r="B87" s="34" t="s">
        <v>87</v>
      </c>
      <c r="C87" s="34" t="s">
        <v>225</v>
      </c>
      <c r="D87" s="34" t="s">
        <v>22</v>
      </c>
      <c r="E87" s="34" t="s">
        <v>49</v>
      </c>
      <c r="F87" s="35" t="s">
        <v>221</v>
      </c>
      <c r="G87" s="34" t="s">
        <v>323</v>
      </c>
      <c r="H87" s="49">
        <v>75000</v>
      </c>
      <c r="I87" s="50">
        <v>0</v>
      </c>
      <c r="J87" s="49">
        <v>75000</v>
      </c>
      <c r="K87" s="49">
        <f t="shared" si="5"/>
        <v>2152.5</v>
      </c>
      <c r="L87" s="49">
        <v>6309.38</v>
      </c>
      <c r="M87" s="49">
        <f t="shared" ref="M87:M95" si="8">H87*0.0304</f>
        <v>2280</v>
      </c>
      <c r="N87" s="49">
        <v>125</v>
      </c>
      <c r="O87" s="49">
        <f t="shared" si="6"/>
        <v>10866.880000000001</v>
      </c>
      <c r="P87" s="51">
        <f t="shared" si="4"/>
        <v>64133.119999999995</v>
      </c>
    </row>
    <row r="88" spans="1:16" x14ac:dyDescent="0.2">
      <c r="A88" s="48">
        <v>87</v>
      </c>
      <c r="B88" s="34" t="s">
        <v>103</v>
      </c>
      <c r="C88" s="34" t="s">
        <v>225</v>
      </c>
      <c r="D88" s="34" t="s">
        <v>13</v>
      </c>
      <c r="E88" s="34" t="s">
        <v>49</v>
      </c>
      <c r="F88" s="35" t="s">
        <v>221</v>
      </c>
      <c r="G88" s="34" t="s">
        <v>323</v>
      </c>
      <c r="H88" s="49">
        <v>30000</v>
      </c>
      <c r="I88" s="50">
        <v>0</v>
      </c>
      <c r="J88" s="49">
        <v>30000</v>
      </c>
      <c r="K88" s="49">
        <f t="shared" si="5"/>
        <v>861</v>
      </c>
      <c r="L88" s="49">
        <v>0</v>
      </c>
      <c r="M88" s="49">
        <f t="shared" si="8"/>
        <v>912</v>
      </c>
      <c r="N88" s="49">
        <v>1475.12</v>
      </c>
      <c r="O88" s="49">
        <f t="shared" si="6"/>
        <v>3248.12</v>
      </c>
      <c r="P88" s="51">
        <f t="shared" si="4"/>
        <v>26751.88</v>
      </c>
    </row>
    <row r="89" spans="1:16" ht="24" x14ac:dyDescent="0.2">
      <c r="A89" s="48">
        <v>88</v>
      </c>
      <c r="B89" s="34" t="s">
        <v>100</v>
      </c>
      <c r="C89" s="34" t="s">
        <v>225</v>
      </c>
      <c r="D89" s="34" t="s">
        <v>13</v>
      </c>
      <c r="E89" s="34" t="s">
        <v>49</v>
      </c>
      <c r="F89" s="35" t="s">
        <v>222</v>
      </c>
      <c r="G89" s="34" t="s">
        <v>323</v>
      </c>
      <c r="H89" s="49">
        <v>35000</v>
      </c>
      <c r="I89" s="50">
        <v>0</v>
      </c>
      <c r="J89" s="49">
        <v>35000</v>
      </c>
      <c r="K89" s="49">
        <f t="shared" si="5"/>
        <v>1004.5</v>
      </c>
      <c r="L89" s="49">
        <v>0</v>
      </c>
      <c r="M89" s="49">
        <f t="shared" si="8"/>
        <v>1064</v>
      </c>
      <c r="N89" s="49">
        <v>125</v>
      </c>
      <c r="O89" s="49">
        <f t="shared" si="6"/>
        <v>2193.5</v>
      </c>
      <c r="P89" s="51">
        <f t="shared" si="4"/>
        <v>32806.5</v>
      </c>
    </row>
    <row r="90" spans="1:16" ht="24" x14ac:dyDescent="0.2">
      <c r="A90" s="48">
        <v>89</v>
      </c>
      <c r="B90" s="34" t="s">
        <v>15</v>
      </c>
      <c r="C90" s="34" t="s">
        <v>225</v>
      </c>
      <c r="D90" s="34" t="s">
        <v>16</v>
      </c>
      <c r="E90" s="34" t="s">
        <v>48</v>
      </c>
      <c r="F90" s="35" t="s">
        <v>221</v>
      </c>
      <c r="G90" s="34" t="s">
        <v>323</v>
      </c>
      <c r="H90" s="49">
        <v>45000</v>
      </c>
      <c r="I90" s="50">
        <v>0</v>
      </c>
      <c r="J90" s="49">
        <v>45000</v>
      </c>
      <c r="K90" s="49">
        <f t="shared" si="5"/>
        <v>1291.5</v>
      </c>
      <c r="L90" s="49">
        <v>1148.33</v>
      </c>
      <c r="M90" s="49">
        <f t="shared" si="8"/>
        <v>1368</v>
      </c>
      <c r="N90" s="49">
        <v>125</v>
      </c>
      <c r="O90" s="49">
        <f t="shared" si="6"/>
        <v>3932.83</v>
      </c>
      <c r="P90" s="51">
        <f t="shared" si="4"/>
        <v>41067.17</v>
      </c>
    </row>
    <row r="91" spans="1:16" ht="24" x14ac:dyDescent="0.2">
      <c r="A91" s="48">
        <v>90</v>
      </c>
      <c r="B91" s="34" t="s">
        <v>21</v>
      </c>
      <c r="C91" s="34" t="s">
        <v>225</v>
      </c>
      <c r="D91" s="34" t="s">
        <v>10</v>
      </c>
      <c r="E91" s="34" t="s">
        <v>51</v>
      </c>
      <c r="F91" s="35" t="s">
        <v>222</v>
      </c>
      <c r="G91" s="34" t="s">
        <v>323</v>
      </c>
      <c r="H91" s="49">
        <v>22000</v>
      </c>
      <c r="I91" s="50">
        <v>0</v>
      </c>
      <c r="J91" s="49">
        <v>22000</v>
      </c>
      <c r="K91" s="49">
        <f t="shared" si="5"/>
        <v>631.4</v>
      </c>
      <c r="L91" s="50">
        <v>0</v>
      </c>
      <c r="M91" s="49">
        <f t="shared" si="8"/>
        <v>668.8</v>
      </c>
      <c r="N91" s="49">
        <v>125</v>
      </c>
      <c r="O91" s="49">
        <f t="shared" si="6"/>
        <v>1425.1999999999998</v>
      </c>
      <c r="P91" s="51">
        <f t="shared" si="4"/>
        <v>20574.8</v>
      </c>
    </row>
    <row r="92" spans="1:16" ht="24" x14ac:dyDescent="0.2">
      <c r="A92" s="48">
        <v>91</v>
      </c>
      <c r="B92" s="34" t="s">
        <v>18</v>
      </c>
      <c r="C92" s="34" t="s">
        <v>225</v>
      </c>
      <c r="D92" s="34" t="s">
        <v>17</v>
      </c>
      <c r="E92" s="34" t="s">
        <v>51</v>
      </c>
      <c r="F92" s="35" t="s">
        <v>221</v>
      </c>
      <c r="G92" s="34" t="s">
        <v>323</v>
      </c>
      <c r="H92" s="49">
        <v>16500</v>
      </c>
      <c r="I92" s="50">
        <v>0</v>
      </c>
      <c r="J92" s="49">
        <v>16500</v>
      </c>
      <c r="K92" s="49">
        <f t="shared" si="5"/>
        <v>473.55</v>
      </c>
      <c r="L92" s="50">
        <v>0</v>
      </c>
      <c r="M92" s="49">
        <f t="shared" si="8"/>
        <v>501.6</v>
      </c>
      <c r="N92" s="49">
        <v>125</v>
      </c>
      <c r="O92" s="49">
        <f t="shared" si="6"/>
        <v>1100.1500000000001</v>
      </c>
      <c r="P92" s="51">
        <f t="shared" si="4"/>
        <v>15399.85</v>
      </c>
    </row>
    <row r="93" spans="1:16" ht="24" x14ac:dyDescent="0.2">
      <c r="A93" s="48">
        <v>92</v>
      </c>
      <c r="B93" s="34" t="s">
        <v>195</v>
      </c>
      <c r="C93" s="34" t="s">
        <v>183</v>
      </c>
      <c r="D93" s="34" t="s">
        <v>32</v>
      </c>
      <c r="E93" s="34" t="s">
        <v>59</v>
      </c>
      <c r="F93" s="35" t="s">
        <v>222</v>
      </c>
      <c r="G93" s="34" t="s">
        <v>323</v>
      </c>
      <c r="H93" s="49">
        <v>70000</v>
      </c>
      <c r="I93" s="50">
        <v>0</v>
      </c>
      <c r="J93" s="49">
        <v>70000</v>
      </c>
      <c r="K93" s="49">
        <f t="shared" si="5"/>
        <v>2009</v>
      </c>
      <c r="L93" s="49">
        <v>5368.48</v>
      </c>
      <c r="M93" s="49">
        <f t="shared" si="8"/>
        <v>2128</v>
      </c>
      <c r="N93" s="49">
        <v>25</v>
      </c>
      <c r="O93" s="49">
        <f t="shared" si="6"/>
        <v>9530.48</v>
      </c>
      <c r="P93" s="51">
        <f t="shared" si="4"/>
        <v>60469.520000000004</v>
      </c>
    </row>
    <row r="94" spans="1:16" x14ac:dyDescent="0.2">
      <c r="A94" s="48">
        <v>93</v>
      </c>
      <c r="B94" s="34" t="s">
        <v>181</v>
      </c>
      <c r="C94" s="34" t="s">
        <v>183</v>
      </c>
      <c r="D94" s="34" t="s">
        <v>13</v>
      </c>
      <c r="E94" s="34" t="s">
        <v>49</v>
      </c>
      <c r="F94" s="35" t="s">
        <v>221</v>
      </c>
      <c r="G94" s="34" t="s">
        <v>323</v>
      </c>
      <c r="H94" s="49">
        <v>35000</v>
      </c>
      <c r="I94" s="50">
        <v>0</v>
      </c>
      <c r="J94" s="49">
        <v>35000</v>
      </c>
      <c r="K94" s="49">
        <f t="shared" si="5"/>
        <v>1004.5</v>
      </c>
      <c r="L94" s="50">
        <v>0</v>
      </c>
      <c r="M94" s="49">
        <f t="shared" si="8"/>
        <v>1064</v>
      </c>
      <c r="N94" s="49">
        <v>25</v>
      </c>
      <c r="O94" s="49">
        <f t="shared" si="6"/>
        <v>2093.5</v>
      </c>
      <c r="P94" s="51">
        <f t="shared" si="4"/>
        <v>32906.5</v>
      </c>
    </row>
    <row r="95" spans="1:16" x14ac:dyDescent="0.2">
      <c r="A95" s="48">
        <v>94</v>
      </c>
      <c r="B95" s="52" t="s">
        <v>182</v>
      </c>
      <c r="C95" s="34" t="s">
        <v>183</v>
      </c>
      <c r="D95" s="34" t="s">
        <v>13</v>
      </c>
      <c r="E95" s="34" t="s">
        <v>49</v>
      </c>
      <c r="F95" s="35" t="s">
        <v>221</v>
      </c>
      <c r="G95" s="34" t="s">
        <v>323</v>
      </c>
      <c r="H95" s="49">
        <v>30000</v>
      </c>
      <c r="I95" s="50">
        <v>0</v>
      </c>
      <c r="J95" s="49">
        <v>30000</v>
      </c>
      <c r="K95" s="49">
        <f t="shared" si="5"/>
        <v>861</v>
      </c>
      <c r="L95" s="50">
        <v>0</v>
      </c>
      <c r="M95" s="49">
        <f t="shared" si="8"/>
        <v>912</v>
      </c>
      <c r="N95" s="49">
        <v>25</v>
      </c>
      <c r="O95" s="49">
        <f t="shared" si="6"/>
        <v>1798</v>
      </c>
      <c r="P95" s="51">
        <f t="shared" si="4"/>
        <v>28202</v>
      </c>
    </row>
    <row r="96" spans="1:16" ht="25.5" x14ac:dyDescent="0.2">
      <c r="A96" s="48">
        <v>95</v>
      </c>
      <c r="B96" s="53" t="s">
        <v>274</v>
      </c>
      <c r="C96" s="34" t="s">
        <v>81</v>
      </c>
      <c r="D96" s="34" t="s">
        <v>82</v>
      </c>
      <c r="E96" s="34" t="s">
        <v>83</v>
      </c>
      <c r="F96" s="35" t="s">
        <v>222</v>
      </c>
      <c r="G96" s="34" t="s">
        <v>325</v>
      </c>
      <c r="H96" s="35">
        <v>11500</v>
      </c>
      <c r="I96" s="49">
        <v>0</v>
      </c>
      <c r="J96" s="50">
        <v>11500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51">
        <v>11500</v>
      </c>
    </row>
    <row r="97" spans="1:16" ht="25.5" x14ac:dyDescent="0.2">
      <c r="A97" s="48">
        <v>96</v>
      </c>
      <c r="B97" s="53" t="s">
        <v>275</v>
      </c>
      <c r="C97" s="34" t="s">
        <v>81</v>
      </c>
      <c r="D97" s="34" t="s">
        <v>82</v>
      </c>
      <c r="E97" s="34" t="s">
        <v>83</v>
      </c>
      <c r="F97" s="35" t="s">
        <v>221</v>
      </c>
      <c r="G97" s="34" t="s">
        <v>325</v>
      </c>
      <c r="H97" s="35">
        <v>11500</v>
      </c>
      <c r="I97" s="49">
        <v>0</v>
      </c>
      <c r="J97" s="50">
        <v>11500</v>
      </c>
      <c r="K97" s="49">
        <v>0</v>
      </c>
      <c r="L97" s="49">
        <v>0</v>
      </c>
      <c r="M97" s="50">
        <v>0</v>
      </c>
      <c r="N97" s="49">
        <v>0</v>
      </c>
      <c r="O97" s="49">
        <v>0</v>
      </c>
      <c r="P97" s="51">
        <v>11500</v>
      </c>
    </row>
    <row r="98" spans="1:16" ht="24" x14ac:dyDescent="0.2">
      <c r="A98" s="48">
        <v>97</v>
      </c>
      <c r="B98" s="53" t="s">
        <v>276</v>
      </c>
      <c r="C98" s="34" t="s">
        <v>81</v>
      </c>
      <c r="D98" s="34" t="s">
        <v>82</v>
      </c>
      <c r="E98" s="34" t="s">
        <v>83</v>
      </c>
      <c r="F98" s="35" t="s">
        <v>222</v>
      </c>
      <c r="G98" s="34" t="s">
        <v>325</v>
      </c>
      <c r="H98" s="35">
        <v>11500</v>
      </c>
      <c r="I98" s="49">
        <v>0</v>
      </c>
      <c r="J98" s="50">
        <v>11500</v>
      </c>
      <c r="K98" s="49">
        <v>0</v>
      </c>
      <c r="L98" s="49">
        <v>0</v>
      </c>
      <c r="M98" s="50">
        <v>0</v>
      </c>
      <c r="N98" s="49">
        <v>0</v>
      </c>
      <c r="O98" s="49">
        <v>0</v>
      </c>
      <c r="P98" s="51">
        <v>11500</v>
      </c>
    </row>
    <row r="99" spans="1:16" ht="25.5" x14ac:dyDescent="0.2">
      <c r="A99" s="48">
        <v>98</v>
      </c>
      <c r="B99" s="53" t="s">
        <v>277</v>
      </c>
      <c r="C99" s="34" t="s">
        <v>81</v>
      </c>
      <c r="D99" s="34" t="s">
        <v>82</v>
      </c>
      <c r="E99" s="34" t="s">
        <v>83</v>
      </c>
      <c r="F99" s="35" t="s">
        <v>222</v>
      </c>
      <c r="G99" s="34" t="s">
        <v>325</v>
      </c>
      <c r="H99" s="35">
        <v>25000</v>
      </c>
      <c r="I99" s="49">
        <v>0</v>
      </c>
      <c r="J99" s="50">
        <v>25000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51">
        <v>25000</v>
      </c>
    </row>
    <row r="100" spans="1:16" ht="24" x14ac:dyDescent="0.2">
      <c r="A100" s="48">
        <v>99</v>
      </c>
      <c r="B100" s="53" t="s">
        <v>278</v>
      </c>
      <c r="C100" s="34" t="s">
        <v>81</v>
      </c>
      <c r="D100" s="34" t="s">
        <v>82</v>
      </c>
      <c r="E100" s="34" t="s">
        <v>83</v>
      </c>
      <c r="F100" s="35" t="s">
        <v>222</v>
      </c>
      <c r="G100" s="34" t="s">
        <v>325</v>
      </c>
      <c r="H100" s="35">
        <v>30000</v>
      </c>
      <c r="I100" s="49">
        <v>0</v>
      </c>
      <c r="J100" s="50">
        <v>30000</v>
      </c>
      <c r="K100" s="49">
        <v>0</v>
      </c>
      <c r="L100" s="49">
        <v>0</v>
      </c>
      <c r="M100" s="50">
        <v>0</v>
      </c>
      <c r="N100" s="49">
        <v>0</v>
      </c>
      <c r="O100" s="49">
        <v>0</v>
      </c>
      <c r="P100" s="51">
        <v>30000</v>
      </c>
    </row>
    <row r="101" spans="1:16" ht="25.5" x14ac:dyDescent="0.2">
      <c r="A101" s="48">
        <v>100</v>
      </c>
      <c r="B101" s="53" t="s">
        <v>279</v>
      </c>
      <c r="C101" s="34" t="s">
        <v>81</v>
      </c>
      <c r="D101" s="34" t="s">
        <v>82</v>
      </c>
      <c r="E101" s="34" t="s">
        <v>83</v>
      </c>
      <c r="F101" s="35" t="s">
        <v>221</v>
      </c>
      <c r="G101" s="34" t="s">
        <v>325</v>
      </c>
      <c r="H101" s="35">
        <v>11500</v>
      </c>
      <c r="I101" s="49">
        <v>0</v>
      </c>
      <c r="J101" s="50">
        <v>11500</v>
      </c>
      <c r="K101" s="49">
        <v>0</v>
      </c>
      <c r="L101" s="49">
        <v>0</v>
      </c>
      <c r="M101" s="50">
        <v>0</v>
      </c>
      <c r="N101" s="49">
        <v>0</v>
      </c>
      <c r="O101" s="49">
        <v>0</v>
      </c>
      <c r="P101" s="51">
        <v>11500</v>
      </c>
    </row>
    <row r="102" spans="1:16" ht="25.5" x14ac:dyDescent="0.2">
      <c r="A102" s="48">
        <v>101</v>
      </c>
      <c r="B102" s="53" t="s">
        <v>280</v>
      </c>
      <c r="C102" s="34" t="s">
        <v>81</v>
      </c>
      <c r="D102" s="34" t="s">
        <v>82</v>
      </c>
      <c r="E102" s="34" t="s">
        <v>83</v>
      </c>
      <c r="F102" s="35" t="s">
        <v>222</v>
      </c>
      <c r="G102" s="34" t="s">
        <v>325</v>
      </c>
      <c r="H102" s="35">
        <v>11500</v>
      </c>
      <c r="I102" s="49">
        <v>0</v>
      </c>
      <c r="J102" s="50">
        <v>11500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51">
        <v>11500</v>
      </c>
    </row>
    <row r="103" spans="1:16" ht="25.5" x14ac:dyDescent="0.2">
      <c r="A103" s="48">
        <v>102</v>
      </c>
      <c r="B103" s="53" t="s">
        <v>281</v>
      </c>
      <c r="C103" s="34" t="s">
        <v>81</v>
      </c>
      <c r="D103" s="34" t="s">
        <v>82</v>
      </c>
      <c r="E103" s="34" t="s">
        <v>83</v>
      </c>
      <c r="F103" s="35" t="s">
        <v>221</v>
      </c>
      <c r="G103" s="34" t="s">
        <v>325</v>
      </c>
      <c r="H103" s="35">
        <v>11500</v>
      </c>
      <c r="I103" s="49">
        <v>0</v>
      </c>
      <c r="J103" s="50">
        <v>11500</v>
      </c>
      <c r="K103" s="49">
        <v>0</v>
      </c>
      <c r="L103" s="49">
        <v>0</v>
      </c>
      <c r="M103" s="50">
        <v>0</v>
      </c>
      <c r="N103" s="49">
        <v>0</v>
      </c>
      <c r="O103" s="49">
        <v>0</v>
      </c>
      <c r="P103" s="51">
        <v>11500</v>
      </c>
    </row>
    <row r="104" spans="1:16" ht="24" x14ac:dyDescent="0.2">
      <c r="A104" s="48">
        <v>103</v>
      </c>
      <c r="B104" s="53" t="s">
        <v>118</v>
      </c>
      <c r="C104" s="34" t="s">
        <v>190</v>
      </c>
      <c r="D104" s="34" t="s">
        <v>160</v>
      </c>
      <c r="E104" s="34" t="s">
        <v>117</v>
      </c>
      <c r="F104" s="35" t="s">
        <v>222</v>
      </c>
      <c r="G104" s="34" t="s">
        <v>326</v>
      </c>
      <c r="H104" s="35">
        <v>150000</v>
      </c>
      <c r="I104" s="49">
        <v>0</v>
      </c>
      <c r="J104" s="50">
        <v>150000</v>
      </c>
      <c r="K104" s="49">
        <v>4305</v>
      </c>
      <c r="L104" s="49">
        <v>23866.62</v>
      </c>
      <c r="M104" s="49">
        <v>4560</v>
      </c>
      <c r="N104" s="49">
        <v>0</v>
      </c>
      <c r="O104" s="49">
        <v>32731.62</v>
      </c>
      <c r="P104" s="51">
        <v>117268.38</v>
      </c>
    </row>
    <row r="105" spans="1:16" ht="25.5" x14ac:dyDescent="0.2">
      <c r="A105" s="48">
        <v>104</v>
      </c>
      <c r="B105" s="53" t="s">
        <v>124</v>
      </c>
      <c r="C105" s="34" t="s">
        <v>190</v>
      </c>
      <c r="D105" s="34" t="s">
        <v>125</v>
      </c>
      <c r="E105" s="34" t="s">
        <v>117</v>
      </c>
      <c r="F105" s="35" t="s">
        <v>222</v>
      </c>
      <c r="G105" s="34" t="s">
        <v>326</v>
      </c>
      <c r="H105" s="35">
        <v>70000</v>
      </c>
      <c r="I105" s="49">
        <v>0</v>
      </c>
      <c r="J105" s="50">
        <v>70000</v>
      </c>
      <c r="K105" s="49">
        <v>2009</v>
      </c>
      <c r="L105" s="49">
        <v>5368.48</v>
      </c>
      <c r="M105" s="50">
        <v>2128</v>
      </c>
      <c r="N105" s="49">
        <v>0</v>
      </c>
      <c r="O105" s="49">
        <v>9505.48</v>
      </c>
      <c r="P105" s="51">
        <v>60494.520000000004</v>
      </c>
    </row>
    <row r="106" spans="1:16" ht="25.5" x14ac:dyDescent="0.2">
      <c r="A106" s="48">
        <v>105</v>
      </c>
      <c r="B106" s="53" t="s">
        <v>134</v>
      </c>
      <c r="C106" s="34" t="s">
        <v>190</v>
      </c>
      <c r="D106" s="34" t="s">
        <v>127</v>
      </c>
      <c r="E106" s="34" t="s">
        <v>117</v>
      </c>
      <c r="F106" s="35" t="s">
        <v>221</v>
      </c>
      <c r="G106" s="34" t="s">
        <v>326</v>
      </c>
      <c r="H106" s="35">
        <v>70000</v>
      </c>
      <c r="I106" s="49">
        <v>0</v>
      </c>
      <c r="J106" s="50">
        <v>70000</v>
      </c>
      <c r="K106" s="49">
        <v>2009</v>
      </c>
      <c r="L106" s="49">
        <v>4828.43</v>
      </c>
      <c r="M106" s="50">
        <v>2128</v>
      </c>
      <c r="N106" s="49">
        <v>2700.24</v>
      </c>
      <c r="O106" s="49">
        <v>11665.67</v>
      </c>
      <c r="P106" s="51">
        <v>58334.33</v>
      </c>
    </row>
    <row r="107" spans="1:16" ht="24" x14ac:dyDescent="0.2">
      <c r="A107" s="48">
        <v>106</v>
      </c>
      <c r="B107" s="53" t="s">
        <v>152</v>
      </c>
      <c r="C107" s="34" t="s">
        <v>174</v>
      </c>
      <c r="D107" s="34" t="s">
        <v>58</v>
      </c>
      <c r="E107" s="34" t="s">
        <v>117</v>
      </c>
      <c r="F107" s="35" t="s">
        <v>222</v>
      </c>
      <c r="G107" s="34" t="s">
        <v>326</v>
      </c>
      <c r="H107" s="35">
        <v>80000</v>
      </c>
      <c r="I107" s="49">
        <v>0</v>
      </c>
      <c r="J107" s="50">
        <v>80000</v>
      </c>
      <c r="K107" s="49">
        <v>2296</v>
      </c>
      <c r="L107" s="49">
        <v>7400.87</v>
      </c>
      <c r="M107" s="49">
        <v>2432</v>
      </c>
      <c r="N107" s="49">
        <v>0</v>
      </c>
      <c r="O107" s="49">
        <v>12128.869999999999</v>
      </c>
      <c r="P107" s="51">
        <v>67871.13</v>
      </c>
    </row>
    <row r="108" spans="1:16" ht="25.5" x14ac:dyDescent="0.2">
      <c r="A108" s="48">
        <v>107</v>
      </c>
      <c r="B108" s="53" t="s">
        <v>241</v>
      </c>
      <c r="C108" s="34" t="s">
        <v>174</v>
      </c>
      <c r="D108" s="34" t="s">
        <v>242</v>
      </c>
      <c r="E108" s="34" t="s">
        <v>117</v>
      </c>
      <c r="F108" s="35" t="s">
        <v>221</v>
      </c>
      <c r="G108" s="34" t="s">
        <v>326</v>
      </c>
      <c r="H108" s="35">
        <v>45000</v>
      </c>
      <c r="I108" s="49">
        <v>0</v>
      </c>
      <c r="J108" s="50">
        <v>45000</v>
      </c>
      <c r="K108" s="49">
        <v>1291.5</v>
      </c>
      <c r="L108" s="49">
        <v>1148.33</v>
      </c>
      <c r="M108" s="50">
        <v>1368</v>
      </c>
      <c r="N108" s="49">
        <v>0</v>
      </c>
      <c r="O108" s="49">
        <v>3807.83</v>
      </c>
      <c r="P108" s="51">
        <v>41192.17</v>
      </c>
    </row>
    <row r="109" spans="1:16" ht="25.5" x14ac:dyDescent="0.2">
      <c r="A109" s="48">
        <v>108</v>
      </c>
      <c r="B109" s="53" t="s">
        <v>149</v>
      </c>
      <c r="C109" s="34" t="s">
        <v>176</v>
      </c>
      <c r="D109" s="34" t="s">
        <v>8</v>
      </c>
      <c r="E109" s="34" t="s">
        <v>117</v>
      </c>
      <c r="F109" s="35" t="s">
        <v>221</v>
      </c>
      <c r="G109" s="34" t="s">
        <v>326</v>
      </c>
      <c r="H109" s="35">
        <v>50000</v>
      </c>
      <c r="I109" s="49">
        <v>0</v>
      </c>
      <c r="J109" s="50">
        <v>50000</v>
      </c>
      <c r="K109" s="49">
        <v>1435</v>
      </c>
      <c r="L109" s="49">
        <v>1854</v>
      </c>
      <c r="M109" s="49">
        <v>1520</v>
      </c>
      <c r="N109" s="49">
        <v>0</v>
      </c>
      <c r="O109" s="49">
        <v>4809</v>
      </c>
      <c r="P109" s="51">
        <v>45191</v>
      </c>
    </row>
    <row r="110" spans="1:16" ht="24" x14ac:dyDescent="0.2">
      <c r="A110" s="48">
        <v>109</v>
      </c>
      <c r="B110" s="53" t="s">
        <v>139</v>
      </c>
      <c r="C110" s="34" t="s">
        <v>176</v>
      </c>
      <c r="D110" s="34" t="s">
        <v>8</v>
      </c>
      <c r="E110" s="34" t="s">
        <v>117</v>
      </c>
      <c r="F110" s="35" t="s">
        <v>221</v>
      </c>
      <c r="G110" s="34" t="s">
        <v>326</v>
      </c>
      <c r="H110" s="35">
        <v>50000</v>
      </c>
      <c r="I110" s="49">
        <v>0</v>
      </c>
      <c r="J110" s="50">
        <v>50000</v>
      </c>
      <c r="K110" s="49">
        <v>1435</v>
      </c>
      <c r="L110" s="49">
        <v>1448.96</v>
      </c>
      <c r="M110" s="50">
        <v>1520</v>
      </c>
      <c r="N110" s="49">
        <v>2800.24</v>
      </c>
      <c r="O110" s="49">
        <v>7204.2</v>
      </c>
      <c r="P110" s="51">
        <v>42795.8</v>
      </c>
    </row>
    <row r="111" spans="1:16" ht="25.5" x14ac:dyDescent="0.2">
      <c r="A111" s="48">
        <v>110</v>
      </c>
      <c r="B111" s="53" t="s">
        <v>243</v>
      </c>
      <c r="C111" s="34" t="s">
        <v>176</v>
      </c>
      <c r="D111" s="34" t="s">
        <v>8</v>
      </c>
      <c r="E111" s="34" t="s">
        <v>117</v>
      </c>
      <c r="F111" s="35" t="s">
        <v>221</v>
      </c>
      <c r="G111" s="34" t="s">
        <v>326</v>
      </c>
      <c r="H111" s="35">
        <v>50000</v>
      </c>
      <c r="I111" s="49">
        <v>0</v>
      </c>
      <c r="J111" s="50">
        <v>50000</v>
      </c>
      <c r="K111" s="49">
        <v>1435</v>
      </c>
      <c r="L111" s="49">
        <v>1854</v>
      </c>
      <c r="M111" s="50">
        <v>1520</v>
      </c>
      <c r="N111" s="49">
        <v>100</v>
      </c>
      <c r="O111" s="49">
        <v>4909</v>
      </c>
      <c r="P111" s="51">
        <v>45091</v>
      </c>
    </row>
    <row r="112" spans="1:16" ht="24" x14ac:dyDescent="0.2">
      <c r="A112" s="48">
        <v>111</v>
      </c>
      <c r="B112" s="53" t="s">
        <v>130</v>
      </c>
      <c r="C112" s="34" t="s">
        <v>175</v>
      </c>
      <c r="D112" s="34" t="s">
        <v>158</v>
      </c>
      <c r="E112" s="34" t="s">
        <v>117</v>
      </c>
      <c r="F112" s="35" t="s">
        <v>221</v>
      </c>
      <c r="G112" s="34" t="s">
        <v>326</v>
      </c>
      <c r="H112" s="35">
        <v>150000</v>
      </c>
      <c r="I112" s="49">
        <v>0</v>
      </c>
      <c r="J112" s="50">
        <v>150000</v>
      </c>
      <c r="K112" s="49">
        <v>4305</v>
      </c>
      <c r="L112" s="49">
        <v>23866.62</v>
      </c>
      <c r="M112" s="49">
        <v>4560</v>
      </c>
      <c r="N112" s="49">
        <v>0</v>
      </c>
      <c r="O112" s="49">
        <v>32731.62</v>
      </c>
      <c r="P112" s="51">
        <v>117268.38</v>
      </c>
    </row>
    <row r="113" spans="1:16" ht="25.5" x14ac:dyDescent="0.2">
      <c r="A113" s="48">
        <v>112</v>
      </c>
      <c r="B113" s="53" t="s">
        <v>153</v>
      </c>
      <c r="C113" s="34" t="s">
        <v>175</v>
      </c>
      <c r="D113" s="34" t="s">
        <v>154</v>
      </c>
      <c r="E113" s="34" t="s">
        <v>117</v>
      </c>
      <c r="F113" s="35" t="s">
        <v>221</v>
      </c>
      <c r="G113" s="34" t="s">
        <v>326</v>
      </c>
      <c r="H113" s="35">
        <v>45000</v>
      </c>
      <c r="I113" s="49">
        <v>0</v>
      </c>
      <c r="J113" s="50">
        <v>45000</v>
      </c>
      <c r="K113" s="49">
        <v>1291.5</v>
      </c>
      <c r="L113" s="49">
        <v>1148.33</v>
      </c>
      <c r="M113" s="50">
        <v>1368</v>
      </c>
      <c r="N113" s="49">
        <v>100</v>
      </c>
      <c r="O113" s="49">
        <v>3907.83</v>
      </c>
      <c r="P113" s="51">
        <v>41092.17</v>
      </c>
    </row>
    <row r="114" spans="1:16" ht="25.5" x14ac:dyDescent="0.2">
      <c r="A114" s="48">
        <v>113</v>
      </c>
      <c r="B114" s="53" t="s">
        <v>155</v>
      </c>
      <c r="C114" s="34" t="s">
        <v>175</v>
      </c>
      <c r="D114" s="34" t="s">
        <v>156</v>
      </c>
      <c r="E114" s="34" t="s">
        <v>117</v>
      </c>
      <c r="F114" s="35" t="s">
        <v>221</v>
      </c>
      <c r="G114" s="34" t="s">
        <v>326</v>
      </c>
      <c r="H114" s="35">
        <v>46000</v>
      </c>
      <c r="I114" s="49">
        <v>0</v>
      </c>
      <c r="J114" s="50">
        <v>46000</v>
      </c>
      <c r="K114" s="49">
        <v>1320.2</v>
      </c>
      <c r="L114" s="49">
        <v>1289.46</v>
      </c>
      <c r="M114" s="49">
        <v>1398.4</v>
      </c>
      <c r="N114" s="49">
        <v>0</v>
      </c>
      <c r="O114" s="49">
        <v>4008.06</v>
      </c>
      <c r="P114" s="51">
        <v>41991.94</v>
      </c>
    </row>
    <row r="115" spans="1:16" ht="25.5" x14ac:dyDescent="0.2">
      <c r="A115" s="48">
        <v>114</v>
      </c>
      <c r="B115" s="53" t="s">
        <v>201</v>
      </c>
      <c r="C115" s="34" t="s">
        <v>175</v>
      </c>
      <c r="D115" s="34" t="s">
        <v>214</v>
      </c>
      <c r="E115" s="34" t="s">
        <v>117</v>
      </c>
      <c r="F115" s="35" t="s">
        <v>222</v>
      </c>
      <c r="G115" s="34" t="s">
        <v>326</v>
      </c>
      <c r="H115" s="35">
        <v>36000</v>
      </c>
      <c r="I115" s="49">
        <v>0</v>
      </c>
      <c r="J115" s="50">
        <v>36000</v>
      </c>
      <c r="K115" s="49">
        <v>1033.2</v>
      </c>
      <c r="L115" s="49">
        <v>0</v>
      </c>
      <c r="M115" s="50">
        <v>1094.4000000000001</v>
      </c>
      <c r="N115" s="49">
        <v>100</v>
      </c>
      <c r="O115" s="49">
        <v>2227.6000000000004</v>
      </c>
      <c r="P115" s="51">
        <v>33772.400000000001</v>
      </c>
    </row>
    <row r="116" spans="1:16" ht="25.5" x14ac:dyDescent="0.2">
      <c r="A116" s="48">
        <v>115</v>
      </c>
      <c r="B116" s="53" t="s">
        <v>110</v>
      </c>
      <c r="C116" s="34" t="s">
        <v>224</v>
      </c>
      <c r="D116" s="34" t="s">
        <v>151</v>
      </c>
      <c r="E116" s="34" t="s">
        <v>117</v>
      </c>
      <c r="F116" s="35" t="s">
        <v>222</v>
      </c>
      <c r="G116" s="34" t="s">
        <v>326</v>
      </c>
      <c r="H116" s="35">
        <v>150000</v>
      </c>
      <c r="I116" s="49">
        <v>0</v>
      </c>
      <c r="J116" s="50">
        <v>150000</v>
      </c>
      <c r="K116" s="49">
        <v>4305</v>
      </c>
      <c r="L116" s="49">
        <v>23866.62</v>
      </c>
      <c r="M116" s="50">
        <v>4560</v>
      </c>
      <c r="N116" s="49">
        <v>0</v>
      </c>
      <c r="O116" s="49">
        <v>32731.62</v>
      </c>
      <c r="P116" s="51">
        <v>117268.38</v>
      </c>
    </row>
    <row r="117" spans="1:16" ht="25.5" x14ac:dyDescent="0.2">
      <c r="A117" s="48">
        <v>116</v>
      </c>
      <c r="B117" s="53" t="s">
        <v>226</v>
      </c>
      <c r="C117" s="34" t="s">
        <v>224</v>
      </c>
      <c r="D117" s="34" t="s">
        <v>227</v>
      </c>
      <c r="E117" s="34" t="s">
        <v>117</v>
      </c>
      <c r="F117" s="35" t="s">
        <v>221</v>
      </c>
      <c r="G117" s="34" t="s">
        <v>326</v>
      </c>
      <c r="H117" s="35">
        <v>100000</v>
      </c>
      <c r="I117" s="49">
        <v>0</v>
      </c>
      <c r="J117" s="50">
        <v>100000</v>
      </c>
      <c r="K117" s="49">
        <v>2870</v>
      </c>
      <c r="L117" s="49">
        <v>12105.37</v>
      </c>
      <c r="M117" s="49">
        <v>3040</v>
      </c>
      <c r="N117" s="49">
        <v>0</v>
      </c>
      <c r="O117" s="49">
        <v>18015.370000000003</v>
      </c>
      <c r="P117" s="51">
        <v>81984.63</v>
      </c>
    </row>
    <row r="118" spans="1:16" ht="25.5" x14ac:dyDescent="0.2">
      <c r="A118" s="48">
        <v>117</v>
      </c>
      <c r="B118" s="53" t="s">
        <v>244</v>
      </c>
      <c r="C118" s="34" t="s">
        <v>224</v>
      </c>
      <c r="D118" s="34" t="s">
        <v>245</v>
      </c>
      <c r="E118" s="34" t="s">
        <v>117</v>
      </c>
      <c r="F118" s="35" t="s">
        <v>222</v>
      </c>
      <c r="G118" s="34" t="s">
        <v>326</v>
      </c>
      <c r="H118" s="35">
        <v>80000</v>
      </c>
      <c r="I118" s="49">
        <v>0</v>
      </c>
      <c r="J118" s="50">
        <v>80000</v>
      </c>
      <c r="K118" s="49">
        <v>2296</v>
      </c>
      <c r="L118" s="49">
        <v>7063.34</v>
      </c>
      <c r="M118" s="50">
        <v>2432</v>
      </c>
      <c r="N118" s="49">
        <v>1350.12</v>
      </c>
      <c r="O118" s="49">
        <v>13141.46</v>
      </c>
      <c r="P118" s="51">
        <v>66858.540000000008</v>
      </c>
    </row>
    <row r="119" spans="1:16" ht="25.5" x14ac:dyDescent="0.2">
      <c r="A119" s="48">
        <v>118</v>
      </c>
      <c r="B119" s="53" t="s">
        <v>128</v>
      </c>
      <c r="C119" s="34" t="s">
        <v>224</v>
      </c>
      <c r="D119" s="34" t="s">
        <v>129</v>
      </c>
      <c r="E119" s="34" t="s">
        <v>117</v>
      </c>
      <c r="F119" s="35" t="s">
        <v>222</v>
      </c>
      <c r="G119" s="34" t="s">
        <v>326</v>
      </c>
      <c r="H119" s="35">
        <v>45000</v>
      </c>
      <c r="I119" s="49">
        <v>0</v>
      </c>
      <c r="J119" s="50">
        <v>45000</v>
      </c>
      <c r="K119" s="49">
        <v>1291.5</v>
      </c>
      <c r="L119" s="49">
        <v>1148.33</v>
      </c>
      <c r="M119" s="49">
        <v>1368</v>
      </c>
      <c r="N119" s="49">
        <v>0</v>
      </c>
      <c r="O119" s="49">
        <v>3807.83</v>
      </c>
      <c r="P119" s="51">
        <v>41192.17</v>
      </c>
    </row>
    <row r="120" spans="1:16" ht="25.5" x14ac:dyDescent="0.2">
      <c r="A120" s="48">
        <v>119</v>
      </c>
      <c r="B120" s="53" t="s">
        <v>246</v>
      </c>
      <c r="C120" s="34" t="s">
        <v>224</v>
      </c>
      <c r="D120" s="34" t="s">
        <v>247</v>
      </c>
      <c r="E120" s="34" t="s">
        <v>117</v>
      </c>
      <c r="F120" s="35" t="s">
        <v>222</v>
      </c>
      <c r="G120" s="34" t="s">
        <v>326</v>
      </c>
      <c r="H120" s="35">
        <v>45000</v>
      </c>
      <c r="I120" s="49">
        <v>0</v>
      </c>
      <c r="J120" s="50">
        <v>45000</v>
      </c>
      <c r="K120" s="49">
        <v>1291.5</v>
      </c>
      <c r="L120" s="49">
        <v>743.29</v>
      </c>
      <c r="M120" s="50">
        <v>1368</v>
      </c>
      <c r="N120" s="49">
        <v>2700.24</v>
      </c>
      <c r="O120" s="49">
        <v>6103.03</v>
      </c>
      <c r="P120" s="51">
        <v>38896.97</v>
      </c>
    </row>
    <row r="121" spans="1:16" ht="25.5" x14ac:dyDescent="0.2">
      <c r="A121" s="48">
        <v>120</v>
      </c>
      <c r="B121" s="53" t="s">
        <v>256</v>
      </c>
      <c r="C121" s="34" t="s">
        <v>224</v>
      </c>
      <c r="D121" s="34" t="s">
        <v>259</v>
      </c>
      <c r="E121" s="34" t="s">
        <v>117</v>
      </c>
      <c r="F121" s="35" t="s">
        <v>222</v>
      </c>
      <c r="G121" s="34" t="s">
        <v>326</v>
      </c>
      <c r="H121" s="35">
        <v>70000</v>
      </c>
      <c r="I121" s="49">
        <v>0</v>
      </c>
      <c r="J121" s="50">
        <v>70000</v>
      </c>
      <c r="K121" s="49">
        <v>2009</v>
      </c>
      <c r="L121" s="49">
        <v>5368.48</v>
      </c>
      <c r="M121" s="50">
        <v>2128</v>
      </c>
      <c r="N121" s="49">
        <v>0</v>
      </c>
      <c r="O121" s="49">
        <v>9505.48</v>
      </c>
      <c r="P121" s="51">
        <v>60494.520000000004</v>
      </c>
    </row>
    <row r="122" spans="1:16" ht="24" x14ac:dyDescent="0.2">
      <c r="A122" s="48">
        <v>121</v>
      </c>
      <c r="B122" s="53" t="s">
        <v>119</v>
      </c>
      <c r="C122" s="34" t="s">
        <v>189</v>
      </c>
      <c r="D122" s="34" t="s">
        <v>161</v>
      </c>
      <c r="E122" s="34" t="s">
        <v>117</v>
      </c>
      <c r="F122" s="35" t="s">
        <v>222</v>
      </c>
      <c r="G122" s="34" t="s">
        <v>326</v>
      </c>
      <c r="H122" s="35">
        <v>150000</v>
      </c>
      <c r="I122" s="49">
        <v>0</v>
      </c>
      <c r="J122" s="50">
        <v>150000</v>
      </c>
      <c r="K122" s="49">
        <v>4305</v>
      </c>
      <c r="L122" s="49">
        <v>23866.62</v>
      </c>
      <c r="M122" s="49">
        <v>4560</v>
      </c>
      <c r="N122" s="49">
        <v>0</v>
      </c>
      <c r="O122" s="49">
        <v>32731.62</v>
      </c>
      <c r="P122" s="51">
        <v>117268.38</v>
      </c>
    </row>
    <row r="123" spans="1:16" ht="25.5" x14ac:dyDescent="0.2">
      <c r="A123" s="48">
        <v>122</v>
      </c>
      <c r="B123" s="53" t="s">
        <v>122</v>
      </c>
      <c r="C123" s="34" t="s">
        <v>189</v>
      </c>
      <c r="D123" s="34" t="s">
        <v>123</v>
      </c>
      <c r="E123" s="34" t="s">
        <v>117</v>
      </c>
      <c r="F123" s="35" t="s">
        <v>221</v>
      </c>
      <c r="G123" s="34" t="s">
        <v>326</v>
      </c>
      <c r="H123" s="35">
        <v>50000</v>
      </c>
      <c r="I123" s="49">
        <v>0</v>
      </c>
      <c r="J123" s="50">
        <v>50000</v>
      </c>
      <c r="K123" s="49">
        <v>1435</v>
      </c>
      <c r="L123" s="49">
        <v>1651.48</v>
      </c>
      <c r="M123" s="50">
        <v>1520</v>
      </c>
      <c r="N123" s="49">
        <v>1350.12</v>
      </c>
      <c r="O123" s="49">
        <v>5956.5999999999995</v>
      </c>
      <c r="P123" s="51">
        <v>44043.4</v>
      </c>
    </row>
    <row r="124" spans="1:16" ht="25.5" x14ac:dyDescent="0.2">
      <c r="A124" s="48">
        <v>123</v>
      </c>
      <c r="B124" s="53" t="s">
        <v>200</v>
      </c>
      <c r="C124" s="34" t="s">
        <v>189</v>
      </c>
      <c r="D124" s="34" t="s">
        <v>252</v>
      </c>
      <c r="E124" s="34" t="s">
        <v>117</v>
      </c>
      <c r="F124" s="35" t="s">
        <v>222</v>
      </c>
      <c r="G124" s="34" t="s">
        <v>326</v>
      </c>
      <c r="H124" s="35">
        <v>47000</v>
      </c>
      <c r="I124" s="49">
        <v>0</v>
      </c>
      <c r="J124" s="50">
        <v>47000</v>
      </c>
      <c r="K124" s="49">
        <v>1348.9</v>
      </c>
      <c r="L124" s="49">
        <v>1228.08</v>
      </c>
      <c r="M124" s="49">
        <v>1428.8</v>
      </c>
      <c r="N124" s="49">
        <v>1350.12</v>
      </c>
      <c r="O124" s="49">
        <v>5355.9</v>
      </c>
      <c r="P124" s="51">
        <v>41644.1</v>
      </c>
    </row>
    <row r="125" spans="1:16" ht="24" x14ac:dyDescent="0.2">
      <c r="A125" s="48">
        <v>124</v>
      </c>
      <c r="B125" s="53" t="s">
        <v>113</v>
      </c>
      <c r="C125" s="34" t="s">
        <v>191</v>
      </c>
      <c r="D125" s="34" t="s">
        <v>150</v>
      </c>
      <c r="E125" s="34" t="s">
        <v>117</v>
      </c>
      <c r="F125" s="35" t="s">
        <v>221</v>
      </c>
      <c r="G125" s="34" t="s">
        <v>326</v>
      </c>
      <c r="H125" s="35">
        <v>150000</v>
      </c>
      <c r="I125" s="49">
        <v>0</v>
      </c>
      <c r="J125" s="50">
        <v>150000</v>
      </c>
      <c r="K125" s="49">
        <v>4305</v>
      </c>
      <c r="L125" s="49">
        <v>23866.62</v>
      </c>
      <c r="M125" s="50">
        <v>4560</v>
      </c>
      <c r="N125" s="49">
        <v>5664</v>
      </c>
      <c r="O125" s="49">
        <v>38395.619999999995</v>
      </c>
      <c r="P125" s="51">
        <v>111604.38</v>
      </c>
    </row>
    <row r="126" spans="1:16" ht="25.5" x14ac:dyDescent="0.2">
      <c r="A126" s="48">
        <v>125</v>
      </c>
      <c r="B126" s="53" t="s">
        <v>206</v>
      </c>
      <c r="C126" s="34" t="s">
        <v>162</v>
      </c>
      <c r="D126" s="34" t="s">
        <v>264</v>
      </c>
      <c r="E126" s="34" t="s">
        <v>117</v>
      </c>
      <c r="F126" s="35" t="s">
        <v>221</v>
      </c>
      <c r="G126" s="34" t="s">
        <v>326</v>
      </c>
      <c r="H126" s="35">
        <v>110000</v>
      </c>
      <c r="I126" s="49">
        <v>0</v>
      </c>
      <c r="J126" s="50">
        <v>110000</v>
      </c>
      <c r="K126" s="49">
        <v>3157</v>
      </c>
      <c r="L126" s="49">
        <v>14457.62</v>
      </c>
      <c r="M126" s="50">
        <v>3344</v>
      </c>
      <c r="N126" s="49">
        <v>0</v>
      </c>
      <c r="O126" s="49">
        <v>20958.620000000003</v>
      </c>
      <c r="P126" s="51">
        <v>89041.38</v>
      </c>
    </row>
    <row r="127" spans="1:16" ht="25.5" x14ac:dyDescent="0.2">
      <c r="A127" s="48">
        <v>126</v>
      </c>
      <c r="B127" s="53" t="s">
        <v>265</v>
      </c>
      <c r="C127" s="34" t="s">
        <v>162</v>
      </c>
      <c r="D127" s="34" t="s">
        <v>266</v>
      </c>
      <c r="E127" s="34" t="s">
        <v>117</v>
      </c>
      <c r="F127" s="35" t="s">
        <v>222</v>
      </c>
      <c r="G127" s="34" t="s">
        <v>326</v>
      </c>
      <c r="H127" s="35">
        <v>110000</v>
      </c>
      <c r="I127" s="49">
        <v>0</v>
      </c>
      <c r="J127" s="50">
        <v>110000</v>
      </c>
      <c r="K127" s="49">
        <v>3157</v>
      </c>
      <c r="L127" s="49">
        <v>14457.62</v>
      </c>
      <c r="M127" s="49">
        <v>3344</v>
      </c>
      <c r="N127" s="49">
        <v>0</v>
      </c>
      <c r="O127" s="49">
        <v>20958.620000000003</v>
      </c>
      <c r="P127" s="51">
        <v>89041.38</v>
      </c>
    </row>
    <row r="128" spans="1:16" ht="25.5" x14ac:dyDescent="0.2">
      <c r="A128" s="48">
        <v>127</v>
      </c>
      <c r="B128" s="53" t="s">
        <v>229</v>
      </c>
      <c r="C128" s="34" t="s">
        <v>162</v>
      </c>
      <c r="D128" s="34" t="s">
        <v>228</v>
      </c>
      <c r="E128" s="34" t="s">
        <v>117</v>
      </c>
      <c r="F128" s="35" t="s">
        <v>221</v>
      </c>
      <c r="G128" s="34" t="s">
        <v>326</v>
      </c>
      <c r="H128" s="35">
        <v>45000</v>
      </c>
      <c r="I128" s="49">
        <v>0</v>
      </c>
      <c r="J128" s="50">
        <v>45000</v>
      </c>
      <c r="K128" s="49">
        <v>1291.5</v>
      </c>
      <c r="L128" s="49">
        <v>1148.33</v>
      </c>
      <c r="M128" s="50">
        <v>1368</v>
      </c>
      <c r="N128" s="49">
        <v>718</v>
      </c>
      <c r="O128" s="49">
        <v>4525.83</v>
      </c>
      <c r="P128" s="51">
        <v>40474.17</v>
      </c>
    </row>
    <row r="129" spans="1:16" ht="25.5" x14ac:dyDescent="0.2">
      <c r="A129" s="48">
        <v>128</v>
      </c>
      <c r="B129" s="53" t="s">
        <v>230</v>
      </c>
      <c r="C129" s="34" t="s">
        <v>162</v>
      </c>
      <c r="D129" s="34" t="s">
        <v>231</v>
      </c>
      <c r="E129" s="34" t="s">
        <v>117</v>
      </c>
      <c r="F129" s="35" t="s">
        <v>221</v>
      </c>
      <c r="G129" s="34" t="s">
        <v>326</v>
      </c>
      <c r="H129" s="35">
        <v>45000</v>
      </c>
      <c r="I129" s="49">
        <v>0</v>
      </c>
      <c r="J129" s="50">
        <v>45000</v>
      </c>
      <c r="K129" s="49">
        <v>1291.5</v>
      </c>
      <c r="L129" s="49">
        <v>1148.33</v>
      </c>
      <c r="M129" s="49">
        <v>1368</v>
      </c>
      <c r="N129" s="49">
        <v>0</v>
      </c>
      <c r="O129" s="49">
        <v>3807.83</v>
      </c>
      <c r="P129" s="51">
        <v>41192.17</v>
      </c>
    </row>
    <row r="130" spans="1:16" ht="24" x14ac:dyDescent="0.2">
      <c r="A130" s="48">
        <v>129</v>
      </c>
      <c r="B130" s="53" t="s">
        <v>205</v>
      </c>
      <c r="C130" s="34" t="s">
        <v>162</v>
      </c>
      <c r="D130" s="34" t="s">
        <v>228</v>
      </c>
      <c r="E130" s="34" t="s">
        <v>117</v>
      </c>
      <c r="F130" s="35" t="s">
        <v>221</v>
      </c>
      <c r="G130" s="34" t="s">
        <v>326</v>
      </c>
      <c r="H130" s="35">
        <v>45000</v>
      </c>
      <c r="I130" s="49">
        <v>0</v>
      </c>
      <c r="J130" s="50">
        <v>45000</v>
      </c>
      <c r="K130" s="49">
        <v>1291.5</v>
      </c>
      <c r="L130" s="49">
        <v>1148.33</v>
      </c>
      <c r="M130" s="50">
        <v>1368</v>
      </c>
      <c r="N130" s="49">
        <v>0</v>
      </c>
      <c r="O130" s="49">
        <v>3807.83</v>
      </c>
      <c r="P130" s="51">
        <v>41192.17</v>
      </c>
    </row>
    <row r="131" spans="1:16" ht="25.5" x14ac:dyDescent="0.2">
      <c r="A131" s="48">
        <v>130</v>
      </c>
      <c r="B131" s="53" t="s">
        <v>248</v>
      </c>
      <c r="C131" s="34" t="s">
        <v>162</v>
      </c>
      <c r="D131" s="34" t="s">
        <v>207</v>
      </c>
      <c r="E131" s="34" t="s">
        <v>117</v>
      </c>
      <c r="F131" s="35" t="s">
        <v>221</v>
      </c>
      <c r="G131" s="34" t="s">
        <v>326</v>
      </c>
      <c r="H131" s="35">
        <v>45000</v>
      </c>
      <c r="I131" s="49">
        <v>0</v>
      </c>
      <c r="J131" s="50">
        <v>45000</v>
      </c>
      <c r="K131" s="49">
        <v>1291.5</v>
      </c>
      <c r="L131" s="49">
        <v>1148.33</v>
      </c>
      <c r="M131" s="50">
        <v>1368</v>
      </c>
      <c r="N131" s="49">
        <v>0</v>
      </c>
      <c r="O131" s="49">
        <v>3807.83</v>
      </c>
      <c r="P131" s="51">
        <v>41192.17</v>
      </c>
    </row>
    <row r="132" spans="1:16" ht="25.5" x14ac:dyDescent="0.2">
      <c r="A132" s="48">
        <v>131</v>
      </c>
      <c r="B132" s="53" t="s">
        <v>140</v>
      </c>
      <c r="C132" s="34" t="s">
        <v>172</v>
      </c>
      <c r="D132" s="34" t="s">
        <v>102</v>
      </c>
      <c r="E132" s="34" t="s">
        <v>117</v>
      </c>
      <c r="F132" s="35" t="s">
        <v>221</v>
      </c>
      <c r="G132" s="34" t="s">
        <v>326</v>
      </c>
      <c r="H132" s="35">
        <v>70000</v>
      </c>
      <c r="I132" s="49">
        <v>0</v>
      </c>
      <c r="J132" s="50">
        <v>70000</v>
      </c>
      <c r="K132" s="49">
        <v>2009</v>
      </c>
      <c r="L132" s="49">
        <v>5368.48</v>
      </c>
      <c r="M132" s="49">
        <v>2128</v>
      </c>
      <c r="N132" s="49">
        <v>0</v>
      </c>
      <c r="O132" s="49">
        <v>9505.48</v>
      </c>
      <c r="P132" s="51">
        <v>60494.520000000004</v>
      </c>
    </row>
    <row r="133" spans="1:16" ht="25.5" x14ac:dyDescent="0.2">
      <c r="A133" s="48">
        <v>132</v>
      </c>
      <c r="B133" s="53" t="s">
        <v>217</v>
      </c>
      <c r="C133" s="34" t="s">
        <v>172</v>
      </c>
      <c r="D133" s="34" t="s">
        <v>72</v>
      </c>
      <c r="E133" s="34" t="s">
        <v>117</v>
      </c>
      <c r="F133" s="35" t="s">
        <v>221</v>
      </c>
      <c r="G133" s="34" t="s">
        <v>326</v>
      </c>
      <c r="H133" s="35">
        <v>50000</v>
      </c>
      <c r="I133" s="49">
        <v>0</v>
      </c>
      <c r="J133" s="50">
        <v>50000</v>
      </c>
      <c r="K133" s="49">
        <v>1435</v>
      </c>
      <c r="L133" s="49">
        <v>1854</v>
      </c>
      <c r="M133" s="50">
        <v>1520</v>
      </c>
      <c r="N133" s="49">
        <v>0</v>
      </c>
      <c r="O133" s="49">
        <v>4809</v>
      </c>
      <c r="P133" s="51">
        <v>45191</v>
      </c>
    </row>
    <row r="134" spans="1:16" ht="25.5" x14ac:dyDescent="0.2">
      <c r="A134" s="48">
        <v>133</v>
      </c>
      <c r="B134" s="53" t="s">
        <v>254</v>
      </c>
      <c r="C134" s="34" t="s">
        <v>172</v>
      </c>
      <c r="D134" s="34" t="s">
        <v>72</v>
      </c>
      <c r="E134" s="34" t="s">
        <v>117</v>
      </c>
      <c r="F134" s="35" t="s">
        <v>221</v>
      </c>
      <c r="G134" s="34" t="s">
        <v>326</v>
      </c>
      <c r="H134" s="35">
        <v>45000</v>
      </c>
      <c r="I134" s="49">
        <v>0</v>
      </c>
      <c r="J134" s="50">
        <v>45000</v>
      </c>
      <c r="K134" s="49">
        <v>1291.5</v>
      </c>
      <c r="L134" s="49">
        <v>1148.33</v>
      </c>
      <c r="M134" s="49">
        <v>1368</v>
      </c>
      <c r="N134" s="49">
        <v>0</v>
      </c>
      <c r="O134" s="49">
        <v>3807.83</v>
      </c>
      <c r="P134" s="51">
        <v>41192.17</v>
      </c>
    </row>
    <row r="135" spans="1:16" ht="25.5" x14ac:dyDescent="0.2">
      <c r="A135" s="48">
        <v>134</v>
      </c>
      <c r="B135" s="53" t="s">
        <v>121</v>
      </c>
      <c r="C135" s="34" t="s">
        <v>193</v>
      </c>
      <c r="D135" s="34" t="s">
        <v>216</v>
      </c>
      <c r="E135" s="34" t="s">
        <v>117</v>
      </c>
      <c r="F135" s="35" t="s">
        <v>221</v>
      </c>
      <c r="G135" s="34" t="s">
        <v>326</v>
      </c>
      <c r="H135" s="35">
        <v>120000</v>
      </c>
      <c r="I135" s="49">
        <v>0</v>
      </c>
      <c r="J135" s="50">
        <v>120000</v>
      </c>
      <c r="K135" s="49">
        <v>3444</v>
      </c>
      <c r="L135" s="49">
        <v>16809.87</v>
      </c>
      <c r="M135" s="50">
        <v>3648</v>
      </c>
      <c r="N135" s="49">
        <v>100</v>
      </c>
      <c r="O135" s="49">
        <v>24001.87</v>
      </c>
      <c r="P135" s="51">
        <v>95998.13</v>
      </c>
    </row>
    <row r="136" spans="1:16" ht="25.5" x14ac:dyDescent="0.2">
      <c r="A136" s="48">
        <v>135</v>
      </c>
      <c r="B136" s="53" t="s">
        <v>120</v>
      </c>
      <c r="C136" s="34" t="s">
        <v>192</v>
      </c>
      <c r="D136" s="34" t="s">
        <v>194</v>
      </c>
      <c r="E136" s="34" t="s">
        <v>117</v>
      </c>
      <c r="F136" s="35" t="s">
        <v>221</v>
      </c>
      <c r="G136" s="34" t="s">
        <v>326</v>
      </c>
      <c r="H136" s="35">
        <v>50000</v>
      </c>
      <c r="I136" s="49">
        <v>0</v>
      </c>
      <c r="J136" s="50">
        <v>50000</v>
      </c>
      <c r="K136" s="49">
        <v>1435</v>
      </c>
      <c r="L136" s="49">
        <v>1854</v>
      </c>
      <c r="M136" s="50">
        <v>1520</v>
      </c>
      <c r="N136" s="49">
        <v>100</v>
      </c>
      <c r="O136" s="49">
        <v>4909</v>
      </c>
      <c r="P136" s="51">
        <v>45091</v>
      </c>
    </row>
    <row r="137" spans="1:16" ht="25.5" x14ac:dyDescent="0.2">
      <c r="A137" s="48">
        <v>136</v>
      </c>
      <c r="B137" s="53" t="s">
        <v>141</v>
      </c>
      <c r="C137" s="34" t="s">
        <v>192</v>
      </c>
      <c r="D137" s="34" t="s">
        <v>194</v>
      </c>
      <c r="E137" s="34" t="s">
        <v>117</v>
      </c>
      <c r="F137" s="35" t="s">
        <v>222</v>
      </c>
      <c r="G137" s="34" t="s">
        <v>326</v>
      </c>
      <c r="H137" s="35">
        <v>50000</v>
      </c>
      <c r="I137" s="49">
        <v>0</v>
      </c>
      <c r="J137" s="50">
        <v>50000</v>
      </c>
      <c r="K137" s="49">
        <v>1435</v>
      </c>
      <c r="L137" s="49">
        <v>1854</v>
      </c>
      <c r="M137" s="49">
        <v>1520</v>
      </c>
      <c r="N137" s="49">
        <v>0</v>
      </c>
      <c r="O137" s="49">
        <v>4809</v>
      </c>
      <c r="P137" s="51">
        <v>45191</v>
      </c>
    </row>
    <row r="138" spans="1:16" ht="25.5" x14ac:dyDescent="0.2">
      <c r="A138" s="48">
        <v>137</v>
      </c>
      <c r="B138" s="53" t="s">
        <v>157</v>
      </c>
      <c r="C138" s="34" t="s">
        <v>192</v>
      </c>
      <c r="D138" s="34" t="s">
        <v>194</v>
      </c>
      <c r="E138" s="34" t="s">
        <v>117</v>
      </c>
      <c r="F138" s="35" t="s">
        <v>221</v>
      </c>
      <c r="G138" s="34" t="s">
        <v>326</v>
      </c>
      <c r="H138" s="35">
        <v>50000</v>
      </c>
      <c r="I138" s="49">
        <v>0</v>
      </c>
      <c r="J138" s="50">
        <v>50000</v>
      </c>
      <c r="K138" s="49">
        <v>1435</v>
      </c>
      <c r="L138" s="49">
        <v>1854</v>
      </c>
      <c r="M138" s="50">
        <v>1520</v>
      </c>
      <c r="N138" s="49">
        <v>100</v>
      </c>
      <c r="O138" s="49">
        <v>4909</v>
      </c>
      <c r="P138" s="51">
        <v>45091</v>
      </c>
    </row>
    <row r="139" spans="1:16" ht="25.5" x14ac:dyDescent="0.2">
      <c r="A139" s="48">
        <v>138</v>
      </c>
      <c r="B139" s="53" t="s">
        <v>202</v>
      </c>
      <c r="C139" s="34" t="s">
        <v>192</v>
      </c>
      <c r="D139" s="34" t="s">
        <v>194</v>
      </c>
      <c r="E139" s="34" t="s">
        <v>117</v>
      </c>
      <c r="F139" s="35" t="s">
        <v>221</v>
      </c>
      <c r="G139" s="34" t="s">
        <v>326</v>
      </c>
      <c r="H139" s="35">
        <v>50000</v>
      </c>
      <c r="I139" s="49">
        <v>0</v>
      </c>
      <c r="J139" s="50">
        <v>50000</v>
      </c>
      <c r="K139" s="49">
        <v>1435</v>
      </c>
      <c r="L139" s="49">
        <v>1854</v>
      </c>
      <c r="M139" s="49">
        <v>1520</v>
      </c>
      <c r="N139" s="49">
        <v>100</v>
      </c>
      <c r="O139" s="49">
        <v>4909</v>
      </c>
      <c r="P139" s="51">
        <v>45091</v>
      </c>
    </row>
    <row r="140" spans="1:16" ht="25.5" x14ac:dyDescent="0.2">
      <c r="A140" s="48">
        <v>139</v>
      </c>
      <c r="B140" s="53" t="s">
        <v>203</v>
      </c>
      <c r="C140" s="34" t="s">
        <v>192</v>
      </c>
      <c r="D140" s="34" t="s">
        <v>194</v>
      </c>
      <c r="E140" s="34" t="s">
        <v>117</v>
      </c>
      <c r="F140" s="35" t="s">
        <v>222</v>
      </c>
      <c r="G140" s="34" t="s">
        <v>326</v>
      </c>
      <c r="H140" s="35">
        <v>50000</v>
      </c>
      <c r="I140" s="49">
        <v>0</v>
      </c>
      <c r="J140" s="50">
        <v>50000</v>
      </c>
      <c r="K140" s="49">
        <v>1435</v>
      </c>
      <c r="L140" s="49">
        <v>1854</v>
      </c>
      <c r="M140" s="50">
        <v>1520</v>
      </c>
      <c r="N140" s="49">
        <v>100</v>
      </c>
      <c r="O140" s="49">
        <v>4909</v>
      </c>
      <c r="P140" s="51">
        <v>45091</v>
      </c>
    </row>
    <row r="141" spans="1:16" ht="25.5" x14ac:dyDescent="0.2">
      <c r="A141" s="48">
        <v>140</v>
      </c>
      <c r="B141" s="53" t="s">
        <v>257</v>
      </c>
      <c r="C141" s="34" t="s">
        <v>192</v>
      </c>
      <c r="D141" s="34" t="s">
        <v>194</v>
      </c>
      <c r="E141" s="34" t="s">
        <v>117</v>
      </c>
      <c r="F141" s="35" t="s">
        <v>221</v>
      </c>
      <c r="G141" s="34" t="s">
        <v>326</v>
      </c>
      <c r="H141" s="35">
        <v>50000</v>
      </c>
      <c r="I141" s="49">
        <v>0</v>
      </c>
      <c r="J141" s="50">
        <v>50000</v>
      </c>
      <c r="K141" s="49">
        <v>1435</v>
      </c>
      <c r="L141" s="49">
        <v>1854</v>
      </c>
      <c r="M141" s="50">
        <v>1520</v>
      </c>
      <c r="N141" s="49">
        <v>0</v>
      </c>
      <c r="O141" s="49">
        <v>4809</v>
      </c>
      <c r="P141" s="51">
        <v>45191</v>
      </c>
    </row>
    <row r="142" spans="1:16" ht="24" x14ac:dyDescent="0.2">
      <c r="A142" s="48">
        <v>141</v>
      </c>
      <c r="B142" s="53" t="s">
        <v>258</v>
      </c>
      <c r="C142" s="34" t="s">
        <v>192</v>
      </c>
      <c r="D142" s="34" t="s">
        <v>194</v>
      </c>
      <c r="E142" s="34" t="s">
        <v>117</v>
      </c>
      <c r="F142" s="35" t="s">
        <v>221</v>
      </c>
      <c r="G142" s="34" t="s">
        <v>326</v>
      </c>
      <c r="H142" s="35">
        <v>50000</v>
      </c>
      <c r="I142" s="49">
        <v>0</v>
      </c>
      <c r="J142" s="50">
        <v>50000</v>
      </c>
      <c r="K142" s="49">
        <v>1435</v>
      </c>
      <c r="L142" s="49">
        <v>1651.48</v>
      </c>
      <c r="M142" s="49">
        <v>1520</v>
      </c>
      <c r="N142" s="49">
        <v>1350.12</v>
      </c>
      <c r="O142" s="49">
        <v>5956.5999999999995</v>
      </c>
      <c r="P142" s="51">
        <v>44043.4</v>
      </c>
    </row>
    <row r="143" spans="1:16" ht="25.5" x14ac:dyDescent="0.2">
      <c r="A143" s="48">
        <v>142</v>
      </c>
      <c r="B143" s="53" t="s">
        <v>132</v>
      </c>
      <c r="C143" s="34" t="s">
        <v>173</v>
      </c>
      <c r="D143" s="34" t="s">
        <v>133</v>
      </c>
      <c r="E143" s="34" t="s">
        <v>117</v>
      </c>
      <c r="F143" s="35" t="s">
        <v>221</v>
      </c>
      <c r="G143" s="34" t="s">
        <v>326</v>
      </c>
      <c r="H143" s="35">
        <v>110000</v>
      </c>
      <c r="I143" s="49">
        <v>0</v>
      </c>
      <c r="J143" s="50">
        <v>110000</v>
      </c>
      <c r="K143" s="49">
        <v>3157</v>
      </c>
      <c r="L143" s="49">
        <v>14457.62</v>
      </c>
      <c r="M143" s="50">
        <v>3344</v>
      </c>
      <c r="N143" s="49">
        <v>5100</v>
      </c>
      <c r="O143" s="49">
        <v>26058.620000000003</v>
      </c>
      <c r="P143" s="51">
        <v>83941.38</v>
      </c>
    </row>
    <row r="144" spans="1:16" ht="25.5" x14ac:dyDescent="0.2">
      <c r="A144" s="48">
        <v>143</v>
      </c>
      <c r="B144" s="53" t="s">
        <v>218</v>
      </c>
      <c r="C144" s="34" t="s">
        <v>173</v>
      </c>
      <c r="D144" s="34" t="s">
        <v>219</v>
      </c>
      <c r="E144" s="34" t="s">
        <v>117</v>
      </c>
      <c r="F144" s="35" t="s">
        <v>221</v>
      </c>
      <c r="G144" s="34" t="s">
        <v>326</v>
      </c>
      <c r="H144" s="35">
        <v>65000</v>
      </c>
      <c r="I144" s="49">
        <v>0</v>
      </c>
      <c r="J144" s="50">
        <v>65000</v>
      </c>
      <c r="K144" s="49">
        <v>1865.5</v>
      </c>
      <c r="L144" s="49">
        <v>4427.58</v>
      </c>
      <c r="M144" s="49">
        <v>1976</v>
      </c>
      <c r="N144" s="49">
        <v>100</v>
      </c>
      <c r="O144" s="49">
        <v>8369.08</v>
      </c>
      <c r="P144" s="51">
        <v>56630.92</v>
      </c>
    </row>
    <row r="145" spans="1:16" ht="25.5" x14ac:dyDescent="0.2">
      <c r="A145" s="48">
        <v>144</v>
      </c>
      <c r="B145" s="53" t="s">
        <v>143</v>
      </c>
      <c r="C145" s="34" t="s">
        <v>173</v>
      </c>
      <c r="D145" s="34" t="s">
        <v>249</v>
      </c>
      <c r="E145" s="34" t="s">
        <v>117</v>
      </c>
      <c r="F145" s="35" t="s">
        <v>221</v>
      </c>
      <c r="G145" s="34" t="s">
        <v>326</v>
      </c>
      <c r="H145" s="35">
        <v>65000</v>
      </c>
      <c r="I145" s="49">
        <v>0</v>
      </c>
      <c r="J145" s="50">
        <v>65000</v>
      </c>
      <c r="K145" s="49">
        <v>1865.5</v>
      </c>
      <c r="L145" s="49">
        <v>4427.58</v>
      </c>
      <c r="M145" s="50">
        <v>1976</v>
      </c>
      <c r="N145" s="49">
        <v>2100</v>
      </c>
      <c r="O145" s="49">
        <v>10369.08</v>
      </c>
      <c r="P145" s="51">
        <v>54630.92</v>
      </c>
    </row>
    <row r="146" spans="1:16" ht="25.5" x14ac:dyDescent="0.2">
      <c r="A146" s="48">
        <v>145</v>
      </c>
      <c r="B146" s="53" t="s">
        <v>142</v>
      </c>
      <c r="C146" s="34" t="s">
        <v>173</v>
      </c>
      <c r="D146" s="34" t="s">
        <v>249</v>
      </c>
      <c r="E146" s="34" t="s">
        <v>117</v>
      </c>
      <c r="F146" s="35" t="s">
        <v>221</v>
      </c>
      <c r="G146" s="34" t="s">
        <v>326</v>
      </c>
      <c r="H146" s="35">
        <v>65000</v>
      </c>
      <c r="I146" s="49">
        <v>0</v>
      </c>
      <c r="J146" s="50">
        <v>65000</v>
      </c>
      <c r="K146" s="49">
        <v>1865.5</v>
      </c>
      <c r="L146" s="49">
        <v>4427.58</v>
      </c>
      <c r="M146" s="50">
        <v>1976</v>
      </c>
      <c r="N146" s="49">
        <v>3100</v>
      </c>
      <c r="O146" s="49">
        <v>11369.08</v>
      </c>
      <c r="P146" s="51">
        <v>53630.92</v>
      </c>
    </row>
    <row r="147" spans="1:16" ht="25.5" x14ac:dyDescent="0.2">
      <c r="A147" s="48">
        <v>146</v>
      </c>
      <c r="B147" s="53" t="s">
        <v>131</v>
      </c>
      <c r="C147" s="34" t="s">
        <v>173</v>
      </c>
      <c r="D147" s="34" t="s">
        <v>249</v>
      </c>
      <c r="E147" s="34" t="s">
        <v>117</v>
      </c>
      <c r="F147" s="35" t="s">
        <v>222</v>
      </c>
      <c r="G147" s="34" t="s">
        <v>326</v>
      </c>
      <c r="H147" s="35">
        <v>65000</v>
      </c>
      <c r="I147" s="49">
        <v>0</v>
      </c>
      <c r="J147" s="50">
        <v>65000</v>
      </c>
      <c r="K147" s="49">
        <v>1865.5</v>
      </c>
      <c r="L147" s="49">
        <v>4427.58</v>
      </c>
      <c r="M147" s="49">
        <v>1976</v>
      </c>
      <c r="N147" s="49">
        <v>100</v>
      </c>
      <c r="O147" s="49">
        <v>8369.08</v>
      </c>
      <c r="P147" s="51">
        <v>56630.92</v>
      </c>
    </row>
    <row r="148" spans="1:16" ht="25.5" x14ac:dyDescent="0.2">
      <c r="A148" s="48">
        <v>147</v>
      </c>
      <c r="B148" s="53" t="s">
        <v>250</v>
      </c>
      <c r="C148" s="34" t="s">
        <v>173</v>
      </c>
      <c r="D148" s="34" t="s">
        <v>249</v>
      </c>
      <c r="E148" s="34" t="s">
        <v>117</v>
      </c>
      <c r="F148" s="35" t="s">
        <v>221</v>
      </c>
      <c r="G148" s="34" t="s">
        <v>326</v>
      </c>
      <c r="H148" s="35">
        <v>65000</v>
      </c>
      <c r="I148" s="49">
        <v>0</v>
      </c>
      <c r="J148" s="50">
        <v>65000</v>
      </c>
      <c r="K148" s="49">
        <v>1865.5</v>
      </c>
      <c r="L148" s="49">
        <v>4427.58</v>
      </c>
      <c r="M148" s="50">
        <v>1976</v>
      </c>
      <c r="N148" s="49">
        <v>100</v>
      </c>
      <c r="O148" s="49">
        <v>8369.08</v>
      </c>
      <c r="P148" s="51">
        <v>56630.92</v>
      </c>
    </row>
    <row r="149" spans="1:16" ht="24" x14ac:dyDescent="0.2">
      <c r="A149" s="48">
        <v>148</v>
      </c>
      <c r="B149" s="53" t="s">
        <v>251</v>
      </c>
      <c r="C149" s="34" t="s">
        <v>173</v>
      </c>
      <c r="D149" s="34" t="s">
        <v>249</v>
      </c>
      <c r="E149" s="34" t="s">
        <v>117</v>
      </c>
      <c r="F149" s="35" t="s">
        <v>222</v>
      </c>
      <c r="G149" s="34" t="s">
        <v>326</v>
      </c>
      <c r="H149" s="35">
        <v>65000</v>
      </c>
      <c r="I149" s="49">
        <v>0</v>
      </c>
      <c r="J149" s="50">
        <v>65000</v>
      </c>
      <c r="K149" s="49">
        <v>1865.5</v>
      </c>
      <c r="L149" s="49">
        <v>4427.58</v>
      </c>
      <c r="M149" s="49">
        <v>1976</v>
      </c>
      <c r="N149" s="49">
        <v>100</v>
      </c>
      <c r="O149" s="49">
        <v>8369.08</v>
      </c>
      <c r="P149" s="51">
        <v>56630.92</v>
      </c>
    </row>
    <row r="150" spans="1:16" ht="25.5" x14ac:dyDescent="0.2">
      <c r="A150" s="48">
        <v>149</v>
      </c>
      <c r="B150" s="53" t="s">
        <v>282</v>
      </c>
      <c r="C150" s="34" t="s">
        <v>172</v>
      </c>
      <c r="D150" s="34" t="s">
        <v>283</v>
      </c>
      <c r="E150" s="34" t="s">
        <v>117</v>
      </c>
      <c r="F150" s="35" t="s">
        <v>221</v>
      </c>
      <c r="G150" s="34" t="s">
        <v>326</v>
      </c>
      <c r="H150" s="35">
        <v>45000</v>
      </c>
      <c r="I150" s="49">
        <v>0</v>
      </c>
      <c r="J150" s="50">
        <v>45000</v>
      </c>
      <c r="K150" s="49">
        <v>1291.5</v>
      </c>
      <c r="L150" s="49">
        <v>4428.58</v>
      </c>
      <c r="M150" s="50">
        <v>1368</v>
      </c>
      <c r="N150" s="49">
        <v>101</v>
      </c>
      <c r="O150" s="49">
        <v>7189.08</v>
      </c>
      <c r="P150" s="51">
        <v>37810.92</v>
      </c>
    </row>
    <row r="151" spans="1:16" ht="25.5" x14ac:dyDescent="0.2">
      <c r="A151" s="48">
        <v>150</v>
      </c>
      <c r="B151" s="53" t="s">
        <v>284</v>
      </c>
      <c r="C151" s="34" t="s">
        <v>172</v>
      </c>
      <c r="D151" s="34" t="s">
        <v>283</v>
      </c>
      <c r="E151" s="34" t="s">
        <v>117</v>
      </c>
      <c r="F151" s="35" t="s">
        <v>222</v>
      </c>
      <c r="G151" s="34" t="s">
        <v>326</v>
      </c>
      <c r="H151" s="35">
        <v>45000</v>
      </c>
      <c r="I151" s="49">
        <v>0</v>
      </c>
      <c r="J151" s="50">
        <v>45000</v>
      </c>
      <c r="K151" s="49">
        <v>1291.5</v>
      </c>
      <c r="L151" s="49">
        <v>4429.58</v>
      </c>
      <c r="M151" s="50">
        <v>1368</v>
      </c>
      <c r="N151" s="49">
        <v>102</v>
      </c>
      <c r="O151" s="49">
        <v>7191.08</v>
      </c>
      <c r="P151" s="51">
        <v>37808.92</v>
      </c>
    </row>
    <row r="152" spans="1:16" ht="25.5" x14ac:dyDescent="0.2">
      <c r="A152" s="48">
        <v>151</v>
      </c>
      <c r="B152" s="53" t="s">
        <v>126</v>
      </c>
      <c r="C152" s="34" t="s">
        <v>176</v>
      </c>
      <c r="D152" s="34" t="s">
        <v>159</v>
      </c>
      <c r="E152" s="34" t="s">
        <v>117</v>
      </c>
      <c r="F152" s="35" t="s">
        <v>221</v>
      </c>
      <c r="G152" s="34" t="s">
        <v>327</v>
      </c>
      <c r="H152" s="35">
        <v>150000</v>
      </c>
      <c r="I152" s="49">
        <v>0</v>
      </c>
      <c r="J152" s="50">
        <v>150000</v>
      </c>
      <c r="K152" s="49">
        <v>4305</v>
      </c>
      <c r="L152" s="49">
        <v>23866.62</v>
      </c>
      <c r="M152" s="50">
        <v>4560</v>
      </c>
      <c r="N152" s="49">
        <v>1516</v>
      </c>
      <c r="O152" s="49">
        <v>34247.619999999995</v>
      </c>
      <c r="P152" s="51">
        <v>115752.38</v>
      </c>
    </row>
    <row r="153" spans="1:16" ht="25.5" x14ac:dyDescent="0.2">
      <c r="A153" s="48">
        <v>152</v>
      </c>
      <c r="B153" s="53" t="s">
        <v>107</v>
      </c>
      <c r="C153" s="34" t="s">
        <v>172</v>
      </c>
      <c r="D153" s="34" t="s">
        <v>186</v>
      </c>
      <c r="E153" s="34" t="s">
        <v>48</v>
      </c>
      <c r="F153" s="35" t="s">
        <v>221</v>
      </c>
      <c r="G153" s="34" t="s">
        <v>328</v>
      </c>
      <c r="H153" s="35">
        <v>105000</v>
      </c>
      <c r="I153" s="49">
        <v>0</v>
      </c>
      <c r="J153" s="50">
        <v>105000</v>
      </c>
      <c r="K153" s="49">
        <v>3013.5</v>
      </c>
      <c r="L153" s="49">
        <v>22448.27</v>
      </c>
      <c r="M153" s="50">
        <v>3192</v>
      </c>
      <c r="N153" s="49">
        <v>0</v>
      </c>
      <c r="O153" s="49">
        <v>28653.77</v>
      </c>
      <c r="P153" s="51">
        <v>76346.23</v>
      </c>
    </row>
    <row r="154" spans="1:16" ht="25.5" x14ac:dyDescent="0.2">
      <c r="A154" s="48">
        <v>153</v>
      </c>
      <c r="B154" s="53" t="s">
        <v>148</v>
      </c>
      <c r="C154" s="34" t="s">
        <v>172</v>
      </c>
      <c r="D154" s="34" t="s">
        <v>187</v>
      </c>
      <c r="E154" s="34" t="s">
        <v>48</v>
      </c>
      <c r="F154" s="35" t="s">
        <v>221</v>
      </c>
      <c r="G154" s="34" t="s">
        <v>328</v>
      </c>
      <c r="H154" s="35">
        <v>50000</v>
      </c>
      <c r="I154" s="49">
        <v>0</v>
      </c>
      <c r="J154" s="50">
        <v>50000</v>
      </c>
      <c r="K154" s="49">
        <v>1435</v>
      </c>
      <c r="L154" s="49">
        <v>10116.36</v>
      </c>
      <c r="M154" s="50">
        <v>1520</v>
      </c>
      <c r="N154" s="49">
        <v>0</v>
      </c>
      <c r="O154" s="49">
        <v>13071.36</v>
      </c>
      <c r="P154" s="51">
        <v>36928.639999999999</v>
      </c>
    </row>
    <row r="155" spans="1:16" ht="25.5" x14ac:dyDescent="0.2">
      <c r="A155" s="48">
        <v>154</v>
      </c>
      <c r="B155" s="53" t="s">
        <v>136</v>
      </c>
      <c r="C155" s="34" t="s">
        <v>172</v>
      </c>
      <c r="D155" s="34" t="s">
        <v>104</v>
      </c>
      <c r="E155" s="34" t="s">
        <v>49</v>
      </c>
      <c r="F155" s="35" t="s">
        <v>221</v>
      </c>
      <c r="G155" s="34" t="s">
        <v>328</v>
      </c>
      <c r="H155" s="35">
        <v>10000</v>
      </c>
      <c r="I155" s="49">
        <v>0</v>
      </c>
      <c r="J155" s="50">
        <v>10000</v>
      </c>
      <c r="K155" s="49">
        <v>287</v>
      </c>
      <c r="L155" s="49">
        <v>1148.33</v>
      </c>
      <c r="M155" s="50">
        <v>304</v>
      </c>
      <c r="N155" s="49">
        <v>0</v>
      </c>
      <c r="O155" s="49">
        <v>1739.33</v>
      </c>
      <c r="P155" s="51">
        <v>8260.67</v>
      </c>
    </row>
    <row r="156" spans="1:16" ht="24" x14ac:dyDescent="0.2">
      <c r="A156" s="48">
        <v>155</v>
      </c>
      <c r="B156" s="53" t="s">
        <v>12</v>
      </c>
      <c r="C156" s="34" t="s">
        <v>163</v>
      </c>
      <c r="D156" s="34" t="s">
        <v>237</v>
      </c>
      <c r="E156" s="34" t="s">
        <v>48</v>
      </c>
      <c r="F156" s="35" t="s">
        <v>221</v>
      </c>
      <c r="G156" s="34" t="s">
        <v>328</v>
      </c>
      <c r="H156" s="35">
        <v>30000</v>
      </c>
      <c r="I156" s="49">
        <v>0</v>
      </c>
      <c r="J156" s="50">
        <v>30000</v>
      </c>
      <c r="K156" s="49">
        <v>861</v>
      </c>
      <c r="L156" s="49">
        <v>7056.75</v>
      </c>
      <c r="M156" s="50">
        <v>912</v>
      </c>
      <c r="N156" s="49">
        <v>0</v>
      </c>
      <c r="O156" s="49">
        <v>8829.75</v>
      </c>
      <c r="P156" s="51">
        <v>21170.25</v>
      </c>
    </row>
    <row r="157" spans="1:16" ht="25.5" x14ac:dyDescent="0.2">
      <c r="A157" s="48">
        <v>156</v>
      </c>
      <c r="B157" s="53" t="s">
        <v>85</v>
      </c>
      <c r="C157" s="34" t="s">
        <v>162</v>
      </c>
      <c r="D157" s="34" t="s">
        <v>253</v>
      </c>
      <c r="E157" s="34" t="s">
        <v>49</v>
      </c>
      <c r="F157" s="35" t="s">
        <v>221</v>
      </c>
      <c r="G157" s="34" t="s">
        <v>328</v>
      </c>
      <c r="H157" s="35">
        <v>10000</v>
      </c>
      <c r="I157" s="49">
        <v>0</v>
      </c>
      <c r="J157" s="50">
        <v>10000</v>
      </c>
      <c r="K157" s="49">
        <v>287</v>
      </c>
      <c r="L157" s="49">
        <v>1148.33</v>
      </c>
      <c r="M157" s="50">
        <v>304</v>
      </c>
      <c r="N157" s="49">
        <v>0</v>
      </c>
      <c r="O157" s="49">
        <v>1739.33</v>
      </c>
      <c r="P157" s="51">
        <v>8260.67</v>
      </c>
    </row>
    <row r="158" spans="1:16" ht="25.5" x14ac:dyDescent="0.2">
      <c r="A158" s="48">
        <v>157</v>
      </c>
      <c r="B158" s="53" t="s">
        <v>9</v>
      </c>
      <c r="C158" s="34" t="s">
        <v>176</v>
      </c>
      <c r="D158" s="34" t="s">
        <v>8</v>
      </c>
      <c r="E158" s="34" t="s">
        <v>48</v>
      </c>
      <c r="F158" s="35" t="s">
        <v>221</v>
      </c>
      <c r="G158" s="34" t="s">
        <v>328</v>
      </c>
      <c r="H158" s="35">
        <v>5000</v>
      </c>
      <c r="I158" s="49">
        <v>0</v>
      </c>
      <c r="J158" s="50">
        <v>5000</v>
      </c>
      <c r="K158" s="49">
        <v>143.5</v>
      </c>
      <c r="L158" s="49">
        <v>705.67</v>
      </c>
      <c r="M158" s="50">
        <v>152</v>
      </c>
      <c r="N158" s="49">
        <v>0</v>
      </c>
      <c r="O158" s="49">
        <v>1001.17</v>
      </c>
      <c r="P158" s="51">
        <v>3998.83</v>
      </c>
    </row>
    <row r="159" spans="1:16" ht="25.5" x14ac:dyDescent="0.2">
      <c r="A159" s="48">
        <v>158</v>
      </c>
      <c r="B159" s="53" t="s">
        <v>54</v>
      </c>
      <c r="C159" s="34" t="s">
        <v>176</v>
      </c>
      <c r="D159" s="34" t="s">
        <v>8</v>
      </c>
      <c r="E159" s="34" t="s">
        <v>49</v>
      </c>
      <c r="F159" s="35" t="s">
        <v>221</v>
      </c>
      <c r="G159" s="34" t="s">
        <v>328</v>
      </c>
      <c r="H159" s="35">
        <v>5000</v>
      </c>
      <c r="I159" s="49">
        <v>0</v>
      </c>
      <c r="J159" s="50">
        <v>5000</v>
      </c>
      <c r="K159" s="49">
        <v>143.5</v>
      </c>
      <c r="L159" s="49">
        <v>705.67</v>
      </c>
      <c r="M159" s="50">
        <v>152</v>
      </c>
      <c r="N159" s="49">
        <v>0</v>
      </c>
      <c r="O159" s="49">
        <v>1001.17</v>
      </c>
      <c r="P159" s="51">
        <v>3998.83</v>
      </c>
    </row>
    <row r="160" spans="1:16" ht="25.5" x14ac:dyDescent="0.2">
      <c r="A160" s="48">
        <v>159</v>
      </c>
      <c r="B160" s="53" t="s">
        <v>116</v>
      </c>
      <c r="C160" s="34" t="s">
        <v>176</v>
      </c>
      <c r="D160" s="34" t="s">
        <v>98</v>
      </c>
      <c r="E160" s="34" t="s">
        <v>49</v>
      </c>
      <c r="F160" s="35" t="s">
        <v>222</v>
      </c>
      <c r="G160" s="34" t="s">
        <v>328</v>
      </c>
      <c r="H160" s="35">
        <v>10000</v>
      </c>
      <c r="I160" s="49">
        <v>0</v>
      </c>
      <c r="J160" s="50">
        <v>10000</v>
      </c>
      <c r="K160" s="49">
        <v>287</v>
      </c>
      <c r="L160" s="49">
        <v>1148.33</v>
      </c>
      <c r="M160" s="50">
        <v>304</v>
      </c>
      <c r="N160" s="49">
        <v>0</v>
      </c>
      <c r="O160" s="49">
        <v>1739.33</v>
      </c>
      <c r="P160" s="51">
        <v>8260.67</v>
      </c>
    </row>
    <row r="161" spans="1:16" ht="25.5" x14ac:dyDescent="0.2">
      <c r="A161" s="48">
        <v>160</v>
      </c>
      <c r="B161" s="53" t="s">
        <v>38</v>
      </c>
      <c r="C161" s="34" t="s">
        <v>173</v>
      </c>
      <c r="D161" s="34" t="s">
        <v>255</v>
      </c>
      <c r="E161" s="34" t="s">
        <v>49</v>
      </c>
      <c r="F161" s="35" t="s">
        <v>221</v>
      </c>
      <c r="G161" s="34" t="s">
        <v>328</v>
      </c>
      <c r="H161" s="35">
        <v>40000</v>
      </c>
      <c r="I161" s="49">
        <v>0</v>
      </c>
      <c r="J161" s="50">
        <v>40000</v>
      </c>
      <c r="K161" s="49">
        <v>1148</v>
      </c>
      <c r="L161" s="49">
        <v>9409</v>
      </c>
      <c r="M161" s="50">
        <v>1216</v>
      </c>
      <c r="N161" s="49">
        <v>0</v>
      </c>
      <c r="O161" s="49">
        <v>11773</v>
      </c>
      <c r="P161" s="51">
        <v>28227</v>
      </c>
    </row>
    <row r="162" spans="1:16" ht="25.5" x14ac:dyDescent="0.2">
      <c r="A162" s="54">
        <v>161</v>
      </c>
      <c r="B162" s="55" t="s">
        <v>188</v>
      </c>
      <c r="C162" s="56" t="s">
        <v>173</v>
      </c>
      <c r="D162" s="56" t="s">
        <v>249</v>
      </c>
      <c r="E162" s="56" t="s">
        <v>49</v>
      </c>
      <c r="F162" s="57" t="s">
        <v>221</v>
      </c>
      <c r="G162" s="56" t="s">
        <v>328</v>
      </c>
      <c r="H162" s="57">
        <v>15000</v>
      </c>
      <c r="I162" s="58">
        <v>0</v>
      </c>
      <c r="J162" s="59">
        <v>15000</v>
      </c>
      <c r="K162" s="58">
        <v>430.5</v>
      </c>
      <c r="L162" s="58">
        <v>1854</v>
      </c>
      <c r="M162" s="59">
        <v>456</v>
      </c>
      <c r="N162" s="58">
        <v>0</v>
      </c>
      <c r="O162" s="58">
        <v>2740.5</v>
      </c>
      <c r="P162" s="6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Nom. Personal Seg. Feb 2023</vt:lpstr>
      <vt:lpstr>Hoja2</vt:lpstr>
      <vt:lpstr>Nomina Temporal Junio </vt:lpstr>
      <vt:lpstr>Nomina Pension Junio </vt:lpstr>
      <vt:lpstr>Nomina Interinato Junio </vt:lpstr>
      <vt:lpstr>Base de Datos</vt:lpstr>
      <vt:lpstr>'Nom. Personal Seg. Feb 2023'!Área_de_impresión</vt:lpstr>
      <vt:lpstr>'Nomina Pension Junio '!Área_de_impresión</vt:lpstr>
      <vt:lpstr>'Nomina Temporal Junio '!Área_de_impresión</vt:lpstr>
      <vt:lpstr>BaseDeDatos</vt:lpstr>
      <vt:lpstr>'Nom. Personal Seg. Feb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2023-03-07T18:50:54Z</cp:lastPrinted>
  <dcterms:created xsi:type="dcterms:W3CDTF">2017-10-11T04:49:31Z</dcterms:created>
  <dcterms:modified xsi:type="dcterms:W3CDTF">2023-03-08T13:21:06Z</dcterms:modified>
</cp:coreProperties>
</file>